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4\"/>
    </mc:Choice>
  </mc:AlternateContent>
  <xr:revisionPtr revIDLastSave="0" documentId="13_ncr:1_{043D6310-DD5D-486B-8E69-FECAA3CA5001}" xr6:coauthVersionLast="40" xr6:coauthVersionMax="40" xr10:uidLastSave="{00000000-0000-0000-0000-000000000000}"/>
  <bookViews>
    <workbookView xWindow="-120" yWindow="-120" windowWidth="20730" windowHeight="11160" xr2:uid="{6A9213AB-408B-4B7F-8D21-32412250CAA6}"/>
  </bookViews>
  <sheets>
    <sheet name="Relative Cell reference" sheetId="1" r:id="rId1"/>
    <sheet name="Absolute Reference" sheetId="2" r:id="rId2"/>
    <sheet name="Mixed Cell reference" sheetId="3" r:id="rId3"/>
    <sheet name="Vlookup False" sheetId="4" r:id="rId4"/>
    <sheet name="Vlookup True" sheetId="5" r:id="rId5"/>
    <sheet name="Hlookup False" sheetId="6" r:id="rId6"/>
    <sheet name="Hlookup True" sheetId="7" r:id="rId7"/>
    <sheet name="Lookup" sheetId="8" r:id="rId8"/>
    <sheet name="Index &amp; Match " sheetId="9" r:id="rId9"/>
  </sheets>
  <definedNames>
    <definedName name="_xlnm._FilterDatabase" localSheetId="6" hidden="1">'Hlookup True'!$A$1:$D$346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G6" i="8" s="1"/>
  <c r="F7" i="8"/>
  <c r="F8" i="8"/>
  <c r="F9" i="8"/>
  <c r="F10" i="8"/>
  <c r="G10" i="8" s="1"/>
  <c r="F11" i="8"/>
  <c r="F12" i="8"/>
  <c r="F13" i="8"/>
  <c r="F14" i="8"/>
  <c r="G14" i="8" s="1"/>
  <c r="F15" i="8"/>
  <c r="F16" i="8"/>
  <c r="F17" i="8"/>
  <c r="F18" i="8"/>
  <c r="G18" i="8" s="1"/>
  <c r="F19" i="8"/>
  <c r="F20" i="8"/>
  <c r="F21" i="8"/>
  <c r="F22" i="8"/>
  <c r="G22" i="8" s="1"/>
  <c r="F23" i="8"/>
  <c r="F24" i="8"/>
  <c r="F25" i="8"/>
  <c r="F26" i="8"/>
  <c r="G26" i="8" s="1"/>
  <c r="F27" i="8"/>
  <c r="F28" i="8"/>
  <c r="F29" i="8"/>
  <c r="F30" i="8"/>
  <c r="G30" i="8" s="1"/>
  <c r="F31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H3" i="4"/>
  <c r="H4" i="4"/>
  <c r="I4" i="4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4" i="9"/>
  <c r="F2" i="8"/>
  <c r="G2" i="8" s="1"/>
  <c r="D2" i="7"/>
  <c r="B11" i="6"/>
  <c r="F3" i="5"/>
  <c r="F4" i="5"/>
  <c r="F5" i="5"/>
  <c r="G5" i="5" s="1"/>
  <c r="F6" i="5"/>
  <c r="G6" i="5" s="1"/>
  <c r="F7" i="5"/>
  <c r="F8" i="5"/>
  <c r="F9" i="5"/>
  <c r="F10" i="5"/>
  <c r="G10" i="5" s="1"/>
  <c r="F11" i="5"/>
  <c r="F12" i="5"/>
  <c r="F13" i="5"/>
  <c r="F14" i="5"/>
  <c r="G14" i="5" s="1"/>
  <c r="F15" i="5"/>
  <c r="F16" i="5"/>
  <c r="F17" i="5"/>
  <c r="G17" i="5" s="1"/>
  <c r="F18" i="5"/>
  <c r="F19" i="5"/>
  <c r="F20" i="5"/>
  <c r="F21" i="5"/>
  <c r="G21" i="5" s="1"/>
  <c r="F22" i="5"/>
  <c r="G22" i="5" s="1"/>
  <c r="F23" i="5"/>
  <c r="F24" i="5"/>
  <c r="F25" i="5"/>
  <c r="F26" i="5"/>
  <c r="G26" i="5" s="1"/>
  <c r="F27" i="5"/>
  <c r="F28" i="5"/>
  <c r="F29" i="5"/>
  <c r="F30" i="5"/>
  <c r="G30" i="5" s="1"/>
  <c r="F31" i="5"/>
  <c r="G3" i="5"/>
  <c r="G7" i="5"/>
  <c r="G11" i="5"/>
  <c r="G15" i="5"/>
  <c r="G19" i="5"/>
  <c r="G23" i="5"/>
  <c r="G27" i="5"/>
  <c r="G31" i="5"/>
  <c r="F2" i="5"/>
  <c r="G2" i="5" s="1"/>
  <c r="H2" i="4"/>
  <c r="I2" i="4" s="1"/>
  <c r="H99" i="3"/>
  <c r="G99" i="3"/>
  <c r="F99" i="3"/>
  <c r="E99" i="3"/>
  <c r="D99" i="3"/>
  <c r="C99" i="3"/>
  <c r="H98" i="3"/>
  <c r="G98" i="3"/>
  <c r="F98" i="3"/>
  <c r="E98" i="3"/>
  <c r="D98" i="3"/>
  <c r="C98" i="3"/>
  <c r="H97" i="3"/>
  <c r="G97" i="3"/>
  <c r="F97" i="3"/>
  <c r="E97" i="3"/>
  <c r="D97" i="3"/>
  <c r="C97" i="3"/>
  <c r="H96" i="3"/>
  <c r="G96" i="3"/>
  <c r="F96" i="3"/>
  <c r="E96" i="3"/>
  <c r="D96" i="3"/>
  <c r="C96" i="3"/>
  <c r="H95" i="3"/>
  <c r="G95" i="3"/>
  <c r="F95" i="3"/>
  <c r="E95" i="3"/>
  <c r="D95" i="3"/>
  <c r="C95" i="3"/>
  <c r="H94" i="3"/>
  <c r="G94" i="3"/>
  <c r="F94" i="3"/>
  <c r="E94" i="3"/>
  <c r="D94" i="3"/>
  <c r="C94" i="3"/>
  <c r="H93" i="3"/>
  <c r="G93" i="3"/>
  <c r="F93" i="3"/>
  <c r="E93" i="3"/>
  <c r="D93" i="3"/>
  <c r="C93" i="3"/>
  <c r="H92" i="3"/>
  <c r="G92" i="3"/>
  <c r="F92" i="3"/>
  <c r="E92" i="3"/>
  <c r="D92" i="3"/>
  <c r="C92" i="3"/>
  <c r="H91" i="3"/>
  <c r="G91" i="3"/>
  <c r="F91" i="3"/>
  <c r="E91" i="3"/>
  <c r="D91" i="3"/>
  <c r="C91" i="3"/>
  <c r="H90" i="3"/>
  <c r="G90" i="3"/>
  <c r="F90" i="3"/>
  <c r="E90" i="3"/>
  <c r="D90" i="3"/>
  <c r="C90" i="3"/>
  <c r="H89" i="3"/>
  <c r="G89" i="3"/>
  <c r="F89" i="3"/>
  <c r="E89" i="3"/>
  <c r="D89" i="3"/>
  <c r="C89" i="3"/>
  <c r="H88" i="3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D69" i="3"/>
  <c r="C69" i="3"/>
  <c r="H68" i="3"/>
  <c r="G68" i="3"/>
  <c r="F68" i="3"/>
  <c r="E68" i="3"/>
  <c r="D68" i="3"/>
  <c r="C68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H5" i="2"/>
  <c r="I5" i="2"/>
  <c r="F4" i="1"/>
  <c r="G31" i="8"/>
  <c r="G29" i="8"/>
  <c r="G28" i="8"/>
  <c r="G27" i="8"/>
  <c r="G25" i="8"/>
  <c r="G24" i="8"/>
  <c r="G23" i="8"/>
  <c r="G21" i="8"/>
  <c r="G20" i="8"/>
  <c r="G19" i="8"/>
  <c r="G17" i="8"/>
  <c r="G16" i="8"/>
  <c r="G15" i="8"/>
  <c r="G13" i="8"/>
  <c r="G12" i="8"/>
  <c r="G11" i="8"/>
  <c r="G9" i="8"/>
  <c r="G8" i="8"/>
  <c r="G7" i="8"/>
  <c r="G5" i="8"/>
  <c r="G4" i="8"/>
  <c r="G3" i="8"/>
  <c r="G29" i="5"/>
  <c r="G28" i="5"/>
  <c r="G25" i="5"/>
  <c r="G24" i="5"/>
  <c r="G20" i="5"/>
  <c r="G18" i="5"/>
  <c r="G16" i="5"/>
  <c r="G13" i="5"/>
  <c r="G12" i="5"/>
  <c r="G9" i="5"/>
  <c r="G8" i="5"/>
  <c r="G4" i="5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F4" i="4"/>
  <c r="I3" i="4"/>
  <c r="F3" i="4"/>
  <c r="F2" i="4"/>
  <c r="I84" i="2" l="1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</calcChain>
</file>

<file path=xl/sharedStrings.xml><?xml version="1.0" encoding="utf-8"?>
<sst xmlns="http://schemas.openxmlformats.org/spreadsheetml/2006/main" count="1384" uniqueCount="296">
  <si>
    <t>Relative Reference</t>
  </si>
  <si>
    <t>Product</t>
  </si>
  <si>
    <t>Category</t>
  </si>
  <si>
    <t>Department</t>
  </si>
  <si>
    <t>Purchase Price</t>
  </si>
  <si>
    <t>Sale Price</t>
  </si>
  <si>
    <t>Profit/Loss</t>
  </si>
  <si>
    <t>Dry Tissues</t>
  </si>
  <si>
    <t>Cleaning Supplies</t>
  </si>
  <si>
    <t>Household</t>
  </si>
  <si>
    <t>Paper Towels</t>
  </si>
  <si>
    <t>Wet Wipes</t>
  </si>
  <si>
    <t>Chicken Dinner</t>
  </si>
  <si>
    <t>Frozen Foods</t>
  </si>
  <si>
    <t>Grocery</t>
  </si>
  <si>
    <t>Clear Refresher</t>
  </si>
  <si>
    <t>Soft Drinks</t>
  </si>
  <si>
    <t>Dried Grits</t>
  </si>
  <si>
    <t>Salty Snacks</t>
  </si>
  <si>
    <t>Extra Nougat</t>
  </si>
  <si>
    <t>Candy</t>
  </si>
  <si>
    <t>Athletic Drink</t>
  </si>
  <si>
    <t>Stew</t>
  </si>
  <si>
    <t>Jerky</t>
  </si>
  <si>
    <t>Absolute Reference</t>
  </si>
  <si>
    <t>Date</t>
  </si>
  <si>
    <t>Order Number</t>
  </si>
  <si>
    <t>Customer</t>
  </si>
  <si>
    <t>Quantity</t>
  </si>
  <si>
    <t>Code</t>
  </si>
  <si>
    <t>Unit Price</t>
  </si>
  <si>
    <t>GST</t>
  </si>
  <si>
    <t>Amount</t>
  </si>
  <si>
    <t>Hindol Sinha</t>
  </si>
  <si>
    <t>Suits</t>
  </si>
  <si>
    <t>W1</t>
  </si>
  <si>
    <t>Dola Das</t>
  </si>
  <si>
    <t>Coats</t>
  </si>
  <si>
    <t>H2</t>
  </si>
  <si>
    <t>Deepak Sharma</t>
  </si>
  <si>
    <t>C4</t>
  </si>
  <si>
    <t>Uma Nag</t>
  </si>
  <si>
    <t>Ties</t>
  </si>
  <si>
    <t>T1</t>
  </si>
  <si>
    <t>Sayak Pal</t>
  </si>
  <si>
    <t>Hats</t>
  </si>
  <si>
    <t>C1</t>
  </si>
  <si>
    <t>Srijan Das</t>
  </si>
  <si>
    <t>Srijita Agarwal</t>
  </si>
  <si>
    <t>Shoes</t>
  </si>
  <si>
    <t>H1</t>
  </si>
  <si>
    <t>Rina Karmakar</t>
  </si>
  <si>
    <t>S2</t>
  </si>
  <si>
    <t>Lily Roy</t>
  </si>
  <si>
    <t>T5</t>
  </si>
  <si>
    <t>Sonali Gupta</t>
  </si>
  <si>
    <t>Deepali Srivastava</t>
  </si>
  <si>
    <t xml:space="preserve">Rakhi </t>
  </si>
  <si>
    <t>Deepak Chandra Fulara</t>
  </si>
  <si>
    <t>Kavita Rawat</t>
  </si>
  <si>
    <t>Aakash Nagpal</t>
  </si>
  <si>
    <t>Ranit Chowdhury</t>
  </si>
  <si>
    <t>Priya Shaw</t>
  </si>
  <si>
    <t>Nikhita Jain</t>
  </si>
  <si>
    <t>Sreyashi Paul</t>
  </si>
  <si>
    <t>Ashu Dubey</t>
  </si>
  <si>
    <t>Prerna Tomar</t>
  </si>
  <si>
    <t>Ajay Kumar Mishra</t>
  </si>
  <si>
    <t xml:space="preserve">Jaishree </t>
  </si>
  <si>
    <t>Jatinder Singh</t>
  </si>
  <si>
    <t>Shashi Kumar</t>
  </si>
  <si>
    <t xml:space="preserve">Navdeep </t>
  </si>
  <si>
    <t>Sadhana Saini</t>
  </si>
  <si>
    <t>Manish Gupta</t>
  </si>
  <si>
    <t>Ritika Prasher</t>
  </si>
  <si>
    <t>Gurjinder Singh</t>
  </si>
  <si>
    <t>Sweety Gupta</t>
  </si>
  <si>
    <t>Radhe Prajapati</t>
  </si>
  <si>
    <t>Sandipa Sarkar</t>
  </si>
  <si>
    <t>Joydev Halder</t>
  </si>
  <si>
    <t>Sumanta Das</t>
  </si>
  <si>
    <t>Dipan Paul</t>
  </si>
  <si>
    <t>Biswajit Mahata</t>
  </si>
  <si>
    <t>Amit Samanta</t>
  </si>
  <si>
    <t>Raj Dutta</t>
  </si>
  <si>
    <t>Anshu Kumari</t>
  </si>
  <si>
    <t>Pallabi Guha</t>
  </si>
  <si>
    <t>Arup Kumar Banik</t>
  </si>
  <si>
    <t>Sayan Das Sarkar</t>
  </si>
  <si>
    <t>Chenithung J Kikon</t>
  </si>
  <si>
    <t>Pritam Singh Saha</t>
  </si>
  <si>
    <t>Hena Biswas</t>
  </si>
  <si>
    <t>Raeesah Tamboli</t>
  </si>
  <si>
    <t>Rupali Bhise</t>
  </si>
  <si>
    <t>Deepak Kumar Chaurasiya</t>
  </si>
  <si>
    <t>Pragati Sawant</t>
  </si>
  <si>
    <t>Savita Ghotane</t>
  </si>
  <si>
    <t>Sibaram Padhi</t>
  </si>
  <si>
    <t>Aparna Ghosh</t>
  </si>
  <si>
    <t>Akram Hossain</t>
  </si>
  <si>
    <t>Ramesh Chandra Das</t>
  </si>
  <si>
    <t>Puja Jana</t>
  </si>
  <si>
    <t>Abhijeet Agarwal</t>
  </si>
  <si>
    <t>Divya Bharti</t>
  </si>
  <si>
    <t>Amit Butola</t>
  </si>
  <si>
    <t>Mohit Singh</t>
  </si>
  <si>
    <t>Pramod Rawat</t>
  </si>
  <si>
    <t>Neeraj Upadhyay</t>
  </si>
  <si>
    <t>Ram Balak Sharma</t>
  </si>
  <si>
    <t>Amit Chauhan</t>
  </si>
  <si>
    <t>Pushkal Aggarwal</t>
  </si>
  <si>
    <t xml:space="preserve">Pooja </t>
  </si>
  <si>
    <t>Prabhjeet Kaur Sachdeva</t>
  </si>
  <si>
    <t>Roshni Gupta</t>
  </si>
  <si>
    <t>Sahil Husain Naik</t>
  </si>
  <si>
    <t>Trupti Parab</t>
  </si>
  <si>
    <t>Avijit Pratihar</t>
  </si>
  <si>
    <t>Nidhi Yadav</t>
  </si>
  <si>
    <t>Preet Baid</t>
  </si>
  <si>
    <t>Sudipta Pattanayak</t>
  </si>
  <si>
    <t>Pooja Pandey</t>
  </si>
  <si>
    <t>Akash Goel</t>
  </si>
  <si>
    <t>Kamini Barmecha</t>
  </si>
  <si>
    <t>Deblina Ghatak</t>
  </si>
  <si>
    <t>Sales Person</t>
  </si>
  <si>
    <t>January</t>
  </si>
  <si>
    <t>February</t>
  </si>
  <si>
    <t>March</t>
  </si>
  <si>
    <t>April</t>
  </si>
  <si>
    <t>May</t>
  </si>
  <si>
    <t>June</t>
  </si>
  <si>
    <t>Jinia Ghosh</t>
  </si>
  <si>
    <t>Alok Kundu</t>
  </si>
  <si>
    <t>Soham Das</t>
  </si>
  <si>
    <t>Sandip Jana</t>
  </si>
  <si>
    <t>Nilay Guha</t>
  </si>
  <si>
    <t>Mrinal Kayal</t>
  </si>
  <si>
    <t>Keya Barman</t>
  </si>
  <si>
    <t>Joy Saha</t>
  </si>
  <si>
    <t>Mithun Chaudhury</t>
  </si>
  <si>
    <t>Manas Das</t>
  </si>
  <si>
    <t>Mixed Reference</t>
  </si>
  <si>
    <t>Target (in INR)</t>
  </si>
  <si>
    <t>6 Months Sales Target</t>
  </si>
  <si>
    <t>Invoice No.</t>
  </si>
  <si>
    <t>City</t>
  </si>
  <si>
    <t>Order_Date</t>
  </si>
  <si>
    <t>Delivary Date</t>
  </si>
  <si>
    <t>Days_Issuied</t>
  </si>
  <si>
    <t>Price</t>
  </si>
  <si>
    <t>Total amount</t>
  </si>
  <si>
    <t>Item</t>
  </si>
  <si>
    <t>Inv_01</t>
  </si>
  <si>
    <t>Keybord</t>
  </si>
  <si>
    <t>Jaipur</t>
  </si>
  <si>
    <t>Inv_02</t>
  </si>
  <si>
    <t>HDD</t>
  </si>
  <si>
    <t>Hayderabad</t>
  </si>
  <si>
    <t>Mouse</t>
  </si>
  <si>
    <t>Inv_03</t>
  </si>
  <si>
    <t>ahmdeabad</t>
  </si>
  <si>
    <t>Monitor</t>
  </si>
  <si>
    <t>Inv_04</t>
  </si>
  <si>
    <t>kashmir</t>
  </si>
  <si>
    <t>MotherBoard</t>
  </si>
  <si>
    <t>Inv_05</t>
  </si>
  <si>
    <t>Delhi</t>
  </si>
  <si>
    <t>Inv_06</t>
  </si>
  <si>
    <t>Kolkata</t>
  </si>
  <si>
    <t>CDW</t>
  </si>
  <si>
    <t>Inv_07</t>
  </si>
  <si>
    <t>Printer</t>
  </si>
  <si>
    <t>DVDW</t>
  </si>
  <si>
    <t>Inv_08</t>
  </si>
  <si>
    <t>Inv_09</t>
  </si>
  <si>
    <t>Inv_10</t>
  </si>
  <si>
    <t>Inv_11</t>
  </si>
  <si>
    <t>Inv_12</t>
  </si>
  <si>
    <t>Inv_13</t>
  </si>
  <si>
    <t>Bihar</t>
  </si>
  <si>
    <t>Inv_14</t>
  </si>
  <si>
    <t>Inv_15</t>
  </si>
  <si>
    <t>Chennai</t>
  </si>
  <si>
    <t>Inv_16</t>
  </si>
  <si>
    <t>Inv_17</t>
  </si>
  <si>
    <t>Inv_18</t>
  </si>
  <si>
    <t>Inv_19</t>
  </si>
  <si>
    <t>Inv_20</t>
  </si>
  <si>
    <t>Inv_21</t>
  </si>
  <si>
    <t>Product ID</t>
  </si>
  <si>
    <t>Name</t>
  </si>
  <si>
    <t>Size</t>
  </si>
  <si>
    <t>Discount</t>
  </si>
  <si>
    <t>Total</t>
  </si>
  <si>
    <t>P001</t>
  </si>
  <si>
    <t>Jelly</t>
  </si>
  <si>
    <t>Product 1</t>
  </si>
  <si>
    <t>Large</t>
  </si>
  <si>
    <t>P002</t>
  </si>
  <si>
    <t>Drinks</t>
  </si>
  <si>
    <t>Product 2</t>
  </si>
  <si>
    <t>Small</t>
  </si>
  <si>
    <t>Nill</t>
  </si>
  <si>
    <t>P003</t>
  </si>
  <si>
    <t>Product 3</t>
  </si>
  <si>
    <t>P004</t>
  </si>
  <si>
    <t>Snacks</t>
  </si>
  <si>
    <t>Product 4</t>
  </si>
  <si>
    <t>Medium</t>
  </si>
  <si>
    <t>P005</t>
  </si>
  <si>
    <t>Product 5</t>
  </si>
  <si>
    <t>P006</t>
  </si>
  <si>
    <t>Product 6</t>
  </si>
  <si>
    <t>P007</t>
  </si>
  <si>
    <t>Product 7</t>
  </si>
  <si>
    <t>P008</t>
  </si>
  <si>
    <t>Product 8</t>
  </si>
  <si>
    <t>P009</t>
  </si>
  <si>
    <t>Biscuits</t>
  </si>
  <si>
    <t>Product 9</t>
  </si>
  <si>
    <t>P010</t>
  </si>
  <si>
    <t>Product 10</t>
  </si>
  <si>
    <t>P011</t>
  </si>
  <si>
    <t>Product 11</t>
  </si>
  <si>
    <t>P012</t>
  </si>
  <si>
    <t>Product 12</t>
  </si>
  <si>
    <t>P013</t>
  </si>
  <si>
    <t>Product 13</t>
  </si>
  <si>
    <t>P014</t>
  </si>
  <si>
    <t>Product 14</t>
  </si>
  <si>
    <t>P015</t>
  </si>
  <si>
    <t>Product 15</t>
  </si>
  <si>
    <t>P016</t>
  </si>
  <si>
    <t>Product 16</t>
  </si>
  <si>
    <t>P017</t>
  </si>
  <si>
    <t>Chocolates</t>
  </si>
  <si>
    <t>Product 17</t>
  </si>
  <si>
    <t>P018</t>
  </si>
  <si>
    <t>Product 18</t>
  </si>
  <si>
    <t>P019</t>
  </si>
  <si>
    <t>Product 19</t>
  </si>
  <si>
    <t>P020</t>
  </si>
  <si>
    <t>Product 20</t>
  </si>
  <si>
    <t>P021</t>
  </si>
  <si>
    <t>Product 21</t>
  </si>
  <si>
    <t>P022</t>
  </si>
  <si>
    <t>Product 22</t>
  </si>
  <si>
    <t>P023</t>
  </si>
  <si>
    <t>Product 23</t>
  </si>
  <si>
    <t>P024</t>
  </si>
  <si>
    <t>Product 24</t>
  </si>
  <si>
    <t>P025</t>
  </si>
  <si>
    <t>Product 25</t>
  </si>
  <si>
    <t>P026</t>
  </si>
  <si>
    <t>Product 26</t>
  </si>
  <si>
    <t>P027</t>
  </si>
  <si>
    <t>Product 27</t>
  </si>
  <si>
    <t>P028</t>
  </si>
  <si>
    <t>Product 28</t>
  </si>
  <si>
    <t>P029</t>
  </si>
  <si>
    <t>Product 29</t>
  </si>
  <si>
    <t>P030</t>
  </si>
  <si>
    <t>Product 30</t>
  </si>
  <si>
    <t>Bikash Singh</t>
  </si>
  <si>
    <t>Sanjoy Kumar</t>
  </si>
  <si>
    <t>Rishik Sen</t>
  </si>
  <si>
    <t>Surajit dasAjit Roy</t>
  </si>
  <si>
    <t>Robert Peter</t>
  </si>
  <si>
    <t>Rahul Singh</t>
  </si>
  <si>
    <t>Debasish Dey</t>
  </si>
  <si>
    <t>Manoj Patra</t>
  </si>
  <si>
    <t>Supriyo Neogi</t>
  </si>
  <si>
    <t>Bijay Sharma</t>
  </si>
  <si>
    <t>July</t>
  </si>
  <si>
    <t>August</t>
  </si>
  <si>
    <t>September</t>
  </si>
  <si>
    <t>Sales</t>
  </si>
  <si>
    <t>Sales Rep.</t>
  </si>
  <si>
    <t>Sales Rep</t>
  </si>
  <si>
    <t>Commission</t>
  </si>
  <si>
    <t>Rhonda</t>
  </si>
  <si>
    <t xml:space="preserve">Sales </t>
  </si>
  <si>
    <t>Luke</t>
  </si>
  <si>
    <t>Steven</t>
  </si>
  <si>
    <t>Troung</t>
  </si>
  <si>
    <t>Jeri</t>
  </si>
  <si>
    <t>Sheliadawn</t>
  </si>
  <si>
    <t>Chin</t>
  </si>
  <si>
    <t>Jon</t>
  </si>
  <si>
    <t>Account Number</t>
  </si>
  <si>
    <t>Current</t>
  </si>
  <si>
    <t>Saving</t>
  </si>
  <si>
    <t>Recurring</t>
  </si>
  <si>
    <t>FD</t>
  </si>
  <si>
    <t>Account Type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</si>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</sst>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s.&quot;* #,##0.00_);_(&quot;Rs.&quot;* \(#,##0.00\);_(&quot;Rs.&quot;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lfaen"/>
      <family val="2"/>
    </font>
    <font>
      <b/>
      <sz val="11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/>
    <xf numFmtId="14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1" fillId="2" borderId="1" xfId="1" applyAlignment="1">
      <alignment horizontal="center"/>
    </xf>
    <xf numFmtId="9" fontId="3" fillId="3" borderId="4" xfId="0" applyNumberFormat="1" applyFont="1" applyFill="1" applyBorder="1" applyAlignment="1">
      <alignment horizontal="center"/>
    </xf>
    <xf numFmtId="9" fontId="3" fillId="3" borderId="7" xfId="0" applyNumberFormat="1" applyFont="1" applyFill="1" applyBorder="1" applyAlignment="1">
      <alignment horizontal="center" vertical="center"/>
    </xf>
    <xf numFmtId="0" fontId="5" fillId="0" borderId="2" xfId="2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1" fillId="2" borderId="6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5" fillId="0" borderId="2" xfId="2" applyFont="1" applyAlignment="1">
      <alignment horizontal="center"/>
    </xf>
    <xf numFmtId="0" fontId="7" fillId="0" borderId="0" xfId="3"/>
    <xf numFmtId="0" fontId="3" fillId="0" borderId="0" xfId="4" applyFont="1"/>
    <xf numFmtId="0" fontId="3" fillId="0" borderId="3" xfId="4" applyFont="1" applyBorder="1"/>
    <xf numFmtId="165" fontId="3" fillId="0" borderId="3" xfId="4" applyNumberFormat="1" applyFont="1" applyBorder="1"/>
    <xf numFmtId="0" fontId="7" fillId="0" borderId="3" xfId="3" applyFill="1" applyBorder="1"/>
    <xf numFmtId="14" fontId="7" fillId="0" borderId="3" xfId="3" applyNumberFormat="1" applyFill="1" applyBorder="1"/>
    <xf numFmtId="0" fontId="1" fillId="2" borderId="8" xfId="1" applyBorder="1" applyAlignment="1">
      <alignment horizontal="center"/>
    </xf>
    <xf numFmtId="0" fontId="3" fillId="0" borderId="3" xfId="4" applyFont="1" applyFill="1" applyBorder="1"/>
    <xf numFmtId="2" fontId="3" fillId="0" borderId="3" xfId="5" applyNumberFormat="1" applyFont="1" applyFill="1" applyBorder="1" applyAlignment="1">
      <alignment horizontal="center" vertical="center"/>
    </xf>
    <xf numFmtId="9" fontId="3" fillId="0" borderId="3" xfId="6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/>
    </xf>
    <xf numFmtId="0" fontId="7" fillId="0" borderId="3" xfId="3" applyBorder="1"/>
    <xf numFmtId="14" fontId="3" fillId="0" borderId="3" xfId="4" applyNumberFormat="1" applyFont="1" applyBorder="1"/>
    <xf numFmtId="2" fontId="3" fillId="0" borderId="3" xfId="4" applyNumberFormat="1" applyFont="1" applyBorder="1"/>
    <xf numFmtId="9" fontId="3" fillId="0" borderId="3" xfId="6" applyFont="1" applyBorder="1"/>
    <xf numFmtId="0" fontId="3" fillId="0" borderId="9" xfId="4" applyFont="1" applyBorder="1"/>
    <xf numFmtId="9" fontId="3" fillId="0" borderId="9" xfId="4" applyNumberFormat="1" applyFont="1" applyBorder="1"/>
    <xf numFmtId="4" fontId="3" fillId="0" borderId="3" xfId="0" applyNumberFormat="1" applyFont="1" applyBorder="1"/>
    <xf numFmtId="0" fontId="8" fillId="0" borderId="3" xfId="0" applyFont="1" applyFill="1" applyBorder="1"/>
    <xf numFmtId="2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/>
    <xf numFmtId="0" fontId="0" fillId="3" borderId="3" xfId="0" quotePrefix="1" applyFill="1" applyBorder="1" applyAlignment="1"/>
  </cellXfs>
  <cellStyles count="7">
    <cellStyle name="Check Cell" xfId="1" builtinId="23"/>
    <cellStyle name="Currency 2 3" xfId="5" xr:uid="{06182CE9-2773-4E04-BF4F-51F6FFD95168}"/>
    <cellStyle name="Normal" xfId="0" builtinId="0"/>
    <cellStyle name="Normal 11" xfId="3" xr:uid="{1B894CA0-8421-4B46-B35F-58D5B612BBA9}"/>
    <cellStyle name="Normal 2 2" xfId="4" xr:uid="{39B7FAA9-889D-483A-9F25-00BC9FB0DF13}"/>
    <cellStyle name="Percent 2 2" xfId="6" xr:uid="{1EF74AC8-20E0-4D8F-8EA4-224686717169}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673D-7553-4773-A607-4CF957B64BAE}">
  <dimension ref="A1:F103"/>
  <sheetViews>
    <sheetView showGridLines="0" tabSelected="1" workbookViewId="0">
      <selection sqref="A1:F1"/>
    </sheetView>
  </sheetViews>
  <sheetFormatPr defaultRowHeight="15" x14ac:dyDescent="0.25"/>
  <cols>
    <col min="1" max="1" width="16.28515625" bestFit="1" customWidth="1"/>
    <col min="2" max="2" width="18.42578125" bestFit="1" customWidth="1"/>
    <col min="3" max="3" width="13.140625" bestFit="1" customWidth="1"/>
    <col min="4" max="4" width="15.7109375" bestFit="1" customWidth="1"/>
    <col min="5" max="5" width="10.85546875" bestFit="1" customWidth="1"/>
    <col min="6" max="6" width="16.7109375" bestFit="1" customWidth="1"/>
  </cols>
  <sheetData>
    <row r="1" spans="1:6" ht="27" thickBot="1" x14ac:dyDescent="0.45">
      <c r="A1" s="11" t="s">
        <v>0</v>
      </c>
      <c r="B1" s="11"/>
      <c r="C1" s="11"/>
      <c r="D1" s="11"/>
      <c r="E1" s="11"/>
      <c r="F1" s="11"/>
    </row>
    <row r="2" spans="1:6" ht="16.5" thickTop="1" thickBot="1" x14ac:dyDescent="0.3"/>
    <row r="3" spans="1:6" ht="16.5" thickTop="1" thickBot="1" x14ac:dyDescent="0.3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</row>
    <row r="4" spans="1:6" ht="17.25" thickTop="1" x14ac:dyDescent="0.3">
      <c r="A4" s="1" t="s">
        <v>7</v>
      </c>
      <c r="B4" s="1" t="s">
        <v>8</v>
      </c>
      <c r="C4" s="1" t="s">
        <v>9</v>
      </c>
      <c r="D4" s="2">
        <v>120</v>
      </c>
      <c r="E4" s="2">
        <v>135</v>
      </c>
      <c r="F4" s="3">
        <f>E4-D4</f>
        <v>15</v>
      </c>
    </row>
    <row r="5" spans="1:6" ht="16.5" x14ac:dyDescent="0.3">
      <c r="A5" s="1" t="s">
        <v>10</v>
      </c>
      <c r="B5" s="1" t="s">
        <v>8</v>
      </c>
      <c r="C5" s="1" t="s">
        <v>9</v>
      </c>
      <c r="D5" s="2">
        <v>125</v>
      </c>
      <c r="E5" s="2">
        <v>135</v>
      </c>
      <c r="F5" s="3">
        <f t="shared" ref="F5:F68" si="0">E5-D5</f>
        <v>10</v>
      </c>
    </row>
    <row r="6" spans="1:6" ht="16.5" x14ac:dyDescent="0.3">
      <c r="A6" s="1" t="s">
        <v>11</v>
      </c>
      <c r="B6" s="1" t="s">
        <v>8</v>
      </c>
      <c r="C6" s="1" t="s">
        <v>9</v>
      </c>
      <c r="D6" s="2">
        <v>120</v>
      </c>
      <c r="E6" s="2">
        <v>135</v>
      </c>
      <c r="F6" s="3">
        <f t="shared" si="0"/>
        <v>15</v>
      </c>
    </row>
    <row r="7" spans="1:6" ht="16.5" x14ac:dyDescent="0.3">
      <c r="A7" s="1" t="s">
        <v>12</v>
      </c>
      <c r="B7" s="1" t="s">
        <v>13</v>
      </c>
      <c r="C7" s="1" t="s">
        <v>14</v>
      </c>
      <c r="D7" s="2">
        <v>80</v>
      </c>
      <c r="E7" s="2">
        <v>155</v>
      </c>
      <c r="F7" s="3">
        <f t="shared" si="0"/>
        <v>75</v>
      </c>
    </row>
    <row r="8" spans="1:6" ht="16.5" x14ac:dyDescent="0.3">
      <c r="A8" s="1" t="s">
        <v>15</v>
      </c>
      <c r="B8" s="1" t="s">
        <v>16</v>
      </c>
      <c r="C8" s="1" t="s">
        <v>14</v>
      </c>
      <c r="D8" s="2">
        <v>165</v>
      </c>
      <c r="E8" s="2">
        <v>100</v>
      </c>
      <c r="F8" s="3">
        <f t="shared" si="0"/>
        <v>-65</v>
      </c>
    </row>
    <row r="9" spans="1:6" ht="16.5" x14ac:dyDescent="0.3">
      <c r="A9" s="1" t="s">
        <v>17</v>
      </c>
      <c r="B9" s="1" t="s">
        <v>18</v>
      </c>
      <c r="C9" s="1" t="s">
        <v>14</v>
      </c>
      <c r="D9" s="2">
        <v>180</v>
      </c>
      <c r="E9" s="2">
        <v>100</v>
      </c>
      <c r="F9" s="3">
        <f t="shared" si="0"/>
        <v>-80</v>
      </c>
    </row>
    <row r="10" spans="1:6" ht="16.5" x14ac:dyDescent="0.3">
      <c r="A10" s="1" t="s">
        <v>19</v>
      </c>
      <c r="B10" s="1" t="s">
        <v>20</v>
      </c>
      <c r="C10" s="1" t="s">
        <v>14</v>
      </c>
      <c r="D10" s="2">
        <v>145</v>
      </c>
      <c r="E10" s="2">
        <v>115</v>
      </c>
      <c r="F10" s="3">
        <f t="shared" si="0"/>
        <v>-30</v>
      </c>
    </row>
    <row r="11" spans="1:6" ht="16.5" x14ac:dyDescent="0.3">
      <c r="A11" s="1" t="s">
        <v>21</v>
      </c>
      <c r="B11" s="1" t="s">
        <v>16</v>
      </c>
      <c r="C11" s="1" t="s">
        <v>14</v>
      </c>
      <c r="D11" s="2">
        <v>75</v>
      </c>
      <c r="E11" s="2">
        <v>155</v>
      </c>
      <c r="F11" s="3">
        <f t="shared" si="0"/>
        <v>80</v>
      </c>
    </row>
    <row r="12" spans="1:6" ht="16.5" x14ac:dyDescent="0.3">
      <c r="A12" s="1" t="s">
        <v>22</v>
      </c>
      <c r="B12" s="1" t="s">
        <v>13</v>
      </c>
      <c r="C12" s="1" t="s">
        <v>14</v>
      </c>
      <c r="D12" s="2">
        <v>80</v>
      </c>
      <c r="E12" s="2">
        <v>155</v>
      </c>
      <c r="F12" s="3">
        <f t="shared" si="0"/>
        <v>75</v>
      </c>
    </row>
    <row r="13" spans="1:6" ht="16.5" x14ac:dyDescent="0.3">
      <c r="A13" s="1" t="s">
        <v>23</v>
      </c>
      <c r="B13" s="1" t="s">
        <v>18</v>
      </c>
      <c r="C13" s="1" t="s">
        <v>14</v>
      </c>
      <c r="D13" s="2">
        <v>160</v>
      </c>
      <c r="E13" s="2">
        <v>100</v>
      </c>
      <c r="F13" s="3">
        <f t="shared" si="0"/>
        <v>-60</v>
      </c>
    </row>
    <row r="14" spans="1:6" ht="16.5" x14ac:dyDescent="0.3">
      <c r="A14" s="1" t="s">
        <v>7</v>
      </c>
      <c r="B14" s="1" t="s">
        <v>8</v>
      </c>
      <c r="C14" s="1" t="s">
        <v>9</v>
      </c>
      <c r="D14" s="2">
        <v>168</v>
      </c>
      <c r="E14" s="2">
        <v>100</v>
      </c>
      <c r="F14" s="3">
        <f t="shared" si="0"/>
        <v>-68</v>
      </c>
    </row>
    <row r="15" spans="1:6" ht="16.5" x14ac:dyDescent="0.3">
      <c r="A15" s="1" t="s">
        <v>10</v>
      </c>
      <c r="B15" s="1" t="s">
        <v>8</v>
      </c>
      <c r="C15" s="1" t="s">
        <v>9</v>
      </c>
      <c r="D15" s="2">
        <v>90</v>
      </c>
      <c r="E15" s="2">
        <v>155</v>
      </c>
      <c r="F15" s="3">
        <f t="shared" si="0"/>
        <v>65</v>
      </c>
    </row>
    <row r="16" spans="1:6" ht="16.5" x14ac:dyDescent="0.3">
      <c r="A16" s="1" t="s">
        <v>11</v>
      </c>
      <c r="B16" s="1" t="s">
        <v>8</v>
      </c>
      <c r="C16" s="1" t="s">
        <v>9</v>
      </c>
      <c r="D16" s="2">
        <v>120</v>
      </c>
      <c r="E16" s="2">
        <v>135</v>
      </c>
      <c r="F16" s="3">
        <f t="shared" si="0"/>
        <v>15</v>
      </c>
    </row>
    <row r="17" spans="1:6" ht="16.5" x14ac:dyDescent="0.3">
      <c r="A17" s="1" t="s">
        <v>12</v>
      </c>
      <c r="B17" s="1" t="s">
        <v>13</v>
      </c>
      <c r="C17" s="1" t="s">
        <v>14</v>
      </c>
      <c r="D17" s="2">
        <v>80</v>
      </c>
      <c r="E17" s="2">
        <v>155</v>
      </c>
      <c r="F17" s="3">
        <f t="shared" si="0"/>
        <v>75</v>
      </c>
    </row>
    <row r="18" spans="1:6" ht="16.5" x14ac:dyDescent="0.3">
      <c r="A18" s="1" t="s">
        <v>15</v>
      </c>
      <c r="B18" s="1" t="s">
        <v>16</v>
      </c>
      <c r="C18" s="1" t="s">
        <v>14</v>
      </c>
      <c r="D18" s="2">
        <v>165</v>
      </c>
      <c r="E18" s="2">
        <v>100</v>
      </c>
      <c r="F18" s="3">
        <f t="shared" si="0"/>
        <v>-65</v>
      </c>
    </row>
    <row r="19" spans="1:6" ht="16.5" x14ac:dyDescent="0.3">
      <c r="A19" s="1" t="s">
        <v>17</v>
      </c>
      <c r="B19" s="1" t="s">
        <v>18</v>
      </c>
      <c r="C19" s="1" t="s">
        <v>14</v>
      </c>
      <c r="D19" s="2">
        <v>180</v>
      </c>
      <c r="E19" s="2">
        <v>100</v>
      </c>
      <c r="F19" s="3">
        <f t="shared" si="0"/>
        <v>-80</v>
      </c>
    </row>
    <row r="20" spans="1:6" ht="16.5" x14ac:dyDescent="0.3">
      <c r="A20" s="1" t="s">
        <v>19</v>
      </c>
      <c r="B20" s="1" t="s">
        <v>20</v>
      </c>
      <c r="C20" s="1" t="s">
        <v>14</v>
      </c>
      <c r="D20" s="2">
        <v>145</v>
      </c>
      <c r="E20" s="2">
        <v>115</v>
      </c>
      <c r="F20" s="3">
        <f t="shared" si="0"/>
        <v>-30</v>
      </c>
    </row>
    <row r="21" spans="1:6" ht="16.5" x14ac:dyDescent="0.3">
      <c r="A21" s="1" t="s">
        <v>21</v>
      </c>
      <c r="B21" s="1" t="s">
        <v>16</v>
      </c>
      <c r="C21" s="1" t="s">
        <v>14</v>
      </c>
      <c r="D21" s="2">
        <v>175</v>
      </c>
      <c r="E21" s="2">
        <v>100</v>
      </c>
      <c r="F21" s="3">
        <f t="shared" si="0"/>
        <v>-75</v>
      </c>
    </row>
    <row r="22" spans="1:6" ht="16.5" x14ac:dyDescent="0.3">
      <c r="A22" s="1" t="s">
        <v>22</v>
      </c>
      <c r="B22" s="1" t="s">
        <v>13</v>
      </c>
      <c r="C22" s="1" t="s">
        <v>14</v>
      </c>
      <c r="D22" s="2">
        <v>80</v>
      </c>
      <c r="E22" s="2">
        <v>155</v>
      </c>
      <c r="F22" s="3">
        <f t="shared" si="0"/>
        <v>75</v>
      </c>
    </row>
    <row r="23" spans="1:6" ht="16.5" x14ac:dyDescent="0.3">
      <c r="A23" s="1" t="s">
        <v>23</v>
      </c>
      <c r="B23" s="1" t="s">
        <v>18</v>
      </c>
      <c r="C23" s="1" t="s">
        <v>14</v>
      </c>
      <c r="D23" s="2">
        <v>160</v>
      </c>
      <c r="E23" s="2">
        <v>100</v>
      </c>
      <c r="F23" s="3">
        <f t="shared" si="0"/>
        <v>-60</v>
      </c>
    </row>
    <row r="24" spans="1:6" ht="16.5" x14ac:dyDescent="0.3">
      <c r="A24" s="1" t="s">
        <v>7</v>
      </c>
      <c r="B24" s="1" t="s">
        <v>8</v>
      </c>
      <c r="C24" s="1" t="s">
        <v>9</v>
      </c>
      <c r="D24" s="2">
        <v>159</v>
      </c>
      <c r="E24" s="2">
        <v>115</v>
      </c>
      <c r="F24" s="3">
        <f t="shared" si="0"/>
        <v>-44</v>
      </c>
    </row>
    <row r="25" spans="1:6" ht="16.5" x14ac:dyDescent="0.3">
      <c r="A25" s="1" t="s">
        <v>10</v>
      </c>
      <c r="B25" s="1" t="s">
        <v>8</v>
      </c>
      <c r="C25" s="1" t="s">
        <v>9</v>
      </c>
      <c r="D25" s="2">
        <v>168</v>
      </c>
      <c r="E25" s="2">
        <v>100</v>
      </c>
      <c r="F25" s="3">
        <f t="shared" si="0"/>
        <v>-68</v>
      </c>
    </row>
    <row r="26" spans="1:6" ht="16.5" x14ac:dyDescent="0.3">
      <c r="A26" s="1" t="s">
        <v>11</v>
      </c>
      <c r="B26" s="1" t="s">
        <v>8</v>
      </c>
      <c r="C26" s="1" t="s">
        <v>9</v>
      </c>
      <c r="D26" s="2">
        <v>120</v>
      </c>
      <c r="E26" s="2">
        <v>135</v>
      </c>
      <c r="F26" s="3">
        <f t="shared" si="0"/>
        <v>15</v>
      </c>
    </row>
    <row r="27" spans="1:6" ht="16.5" x14ac:dyDescent="0.3">
      <c r="A27" s="1" t="s">
        <v>12</v>
      </c>
      <c r="B27" s="1" t="s">
        <v>13</v>
      </c>
      <c r="C27" s="1" t="s">
        <v>14</v>
      </c>
      <c r="D27" s="2">
        <v>80</v>
      </c>
      <c r="E27" s="2">
        <v>155</v>
      </c>
      <c r="F27" s="3">
        <f t="shared" si="0"/>
        <v>75</v>
      </c>
    </row>
    <row r="28" spans="1:6" ht="16.5" x14ac:dyDescent="0.3">
      <c r="A28" s="1" t="s">
        <v>15</v>
      </c>
      <c r="B28" s="1" t="s">
        <v>16</v>
      </c>
      <c r="C28" s="1" t="s">
        <v>14</v>
      </c>
      <c r="D28" s="2">
        <v>165</v>
      </c>
      <c r="E28" s="2">
        <v>100</v>
      </c>
      <c r="F28" s="3">
        <f t="shared" si="0"/>
        <v>-65</v>
      </c>
    </row>
    <row r="29" spans="1:6" ht="16.5" x14ac:dyDescent="0.3">
      <c r="A29" s="1" t="s">
        <v>17</v>
      </c>
      <c r="B29" s="1" t="s">
        <v>18</v>
      </c>
      <c r="C29" s="1" t="s">
        <v>14</v>
      </c>
      <c r="D29" s="2">
        <v>180</v>
      </c>
      <c r="E29" s="2">
        <v>100</v>
      </c>
      <c r="F29" s="3">
        <f t="shared" si="0"/>
        <v>-80</v>
      </c>
    </row>
    <row r="30" spans="1:6" ht="16.5" x14ac:dyDescent="0.3">
      <c r="A30" s="1" t="s">
        <v>19</v>
      </c>
      <c r="B30" s="1" t="s">
        <v>20</v>
      </c>
      <c r="C30" s="1" t="s">
        <v>14</v>
      </c>
      <c r="D30" s="2">
        <v>145</v>
      </c>
      <c r="E30" s="2">
        <v>115</v>
      </c>
      <c r="F30" s="3">
        <f t="shared" si="0"/>
        <v>-30</v>
      </c>
    </row>
    <row r="31" spans="1:6" ht="16.5" x14ac:dyDescent="0.3">
      <c r="A31" s="1" t="s">
        <v>21</v>
      </c>
      <c r="B31" s="1" t="s">
        <v>16</v>
      </c>
      <c r="C31" s="1" t="s">
        <v>14</v>
      </c>
      <c r="D31" s="2">
        <v>75</v>
      </c>
      <c r="E31" s="2">
        <v>155</v>
      </c>
      <c r="F31" s="3">
        <f t="shared" si="0"/>
        <v>80</v>
      </c>
    </row>
    <row r="32" spans="1:6" ht="16.5" x14ac:dyDescent="0.3">
      <c r="A32" s="1" t="s">
        <v>22</v>
      </c>
      <c r="B32" s="1" t="s">
        <v>13</v>
      </c>
      <c r="C32" s="1" t="s">
        <v>14</v>
      </c>
      <c r="D32" s="2">
        <v>80</v>
      </c>
      <c r="E32" s="2">
        <v>155</v>
      </c>
      <c r="F32" s="3">
        <f t="shared" si="0"/>
        <v>75</v>
      </c>
    </row>
    <row r="33" spans="1:6" ht="16.5" x14ac:dyDescent="0.3">
      <c r="A33" s="1" t="s">
        <v>23</v>
      </c>
      <c r="B33" s="1" t="s">
        <v>18</v>
      </c>
      <c r="C33" s="1" t="s">
        <v>14</v>
      </c>
      <c r="D33" s="2">
        <v>160</v>
      </c>
      <c r="E33" s="2">
        <v>100</v>
      </c>
      <c r="F33" s="3">
        <f t="shared" si="0"/>
        <v>-60</v>
      </c>
    </row>
    <row r="34" spans="1:6" ht="16.5" x14ac:dyDescent="0.3">
      <c r="A34" s="1" t="s">
        <v>7</v>
      </c>
      <c r="B34" s="1" t="s">
        <v>8</v>
      </c>
      <c r="C34" s="1" t="s">
        <v>9</v>
      </c>
      <c r="D34" s="2">
        <v>125</v>
      </c>
      <c r="E34" s="2">
        <v>135</v>
      </c>
      <c r="F34" s="3">
        <f t="shared" si="0"/>
        <v>10</v>
      </c>
    </row>
    <row r="35" spans="1:6" ht="16.5" x14ac:dyDescent="0.3">
      <c r="A35" s="1" t="s">
        <v>10</v>
      </c>
      <c r="B35" s="1" t="s">
        <v>8</v>
      </c>
      <c r="C35" s="1" t="s">
        <v>9</v>
      </c>
      <c r="D35" s="2">
        <v>189</v>
      </c>
      <c r="E35" s="2">
        <v>100</v>
      </c>
      <c r="F35" s="3">
        <f t="shared" si="0"/>
        <v>-89</v>
      </c>
    </row>
    <row r="36" spans="1:6" ht="16.5" x14ac:dyDescent="0.3">
      <c r="A36" s="1" t="s">
        <v>11</v>
      </c>
      <c r="B36" s="1" t="s">
        <v>8</v>
      </c>
      <c r="C36" s="1" t="s">
        <v>9</v>
      </c>
      <c r="D36" s="2">
        <v>120</v>
      </c>
      <c r="E36" s="2">
        <v>135</v>
      </c>
      <c r="F36" s="3">
        <f t="shared" si="0"/>
        <v>15</v>
      </c>
    </row>
    <row r="37" spans="1:6" ht="16.5" x14ac:dyDescent="0.3">
      <c r="A37" s="1" t="s">
        <v>12</v>
      </c>
      <c r="B37" s="1" t="s">
        <v>13</v>
      </c>
      <c r="C37" s="1" t="s">
        <v>14</v>
      </c>
      <c r="D37" s="2">
        <v>80</v>
      </c>
      <c r="E37" s="2">
        <v>155</v>
      </c>
      <c r="F37" s="3">
        <f t="shared" si="0"/>
        <v>75</v>
      </c>
    </row>
    <row r="38" spans="1:6" ht="16.5" x14ac:dyDescent="0.3">
      <c r="A38" s="1" t="s">
        <v>15</v>
      </c>
      <c r="B38" s="1" t="s">
        <v>16</v>
      </c>
      <c r="C38" s="1" t="s">
        <v>14</v>
      </c>
      <c r="D38" s="2">
        <v>165</v>
      </c>
      <c r="E38" s="2">
        <v>100</v>
      </c>
      <c r="F38" s="3">
        <f t="shared" si="0"/>
        <v>-65</v>
      </c>
    </row>
    <row r="39" spans="1:6" ht="16.5" x14ac:dyDescent="0.3">
      <c r="A39" s="1" t="s">
        <v>17</v>
      </c>
      <c r="B39" s="1" t="s">
        <v>18</v>
      </c>
      <c r="C39" s="1" t="s">
        <v>14</v>
      </c>
      <c r="D39" s="2">
        <v>180</v>
      </c>
      <c r="E39" s="2">
        <v>100</v>
      </c>
      <c r="F39" s="3">
        <f t="shared" si="0"/>
        <v>-80</v>
      </c>
    </row>
    <row r="40" spans="1:6" ht="16.5" x14ac:dyDescent="0.3">
      <c r="A40" s="1" t="s">
        <v>19</v>
      </c>
      <c r="B40" s="1" t="s">
        <v>20</v>
      </c>
      <c r="C40" s="1" t="s">
        <v>14</v>
      </c>
      <c r="D40" s="2">
        <v>145</v>
      </c>
      <c r="E40" s="2">
        <v>115</v>
      </c>
      <c r="F40" s="3">
        <f t="shared" si="0"/>
        <v>-30</v>
      </c>
    </row>
    <row r="41" spans="1:6" ht="16.5" x14ac:dyDescent="0.3">
      <c r="A41" s="1" t="s">
        <v>21</v>
      </c>
      <c r="B41" s="1" t="s">
        <v>16</v>
      </c>
      <c r="C41" s="1" t="s">
        <v>14</v>
      </c>
      <c r="D41" s="2">
        <v>159</v>
      </c>
      <c r="E41" s="2">
        <v>115</v>
      </c>
      <c r="F41" s="3">
        <f t="shared" si="0"/>
        <v>-44</v>
      </c>
    </row>
    <row r="42" spans="1:6" ht="16.5" x14ac:dyDescent="0.3">
      <c r="A42" s="1" t="s">
        <v>22</v>
      </c>
      <c r="B42" s="1" t="s">
        <v>13</v>
      </c>
      <c r="C42" s="1" t="s">
        <v>14</v>
      </c>
      <c r="D42" s="2">
        <v>80</v>
      </c>
      <c r="E42" s="2">
        <v>155</v>
      </c>
      <c r="F42" s="3">
        <f t="shared" si="0"/>
        <v>75</v>
      </c>
    </row>
    <row r="43" spans="1:6" ht="16.5" x14ac:dyDescent="0.3">
      <c r="A43" s="1" t="s">
        <v>23</v>
      </c>
      <c r="B43" s="1" t="s">
        <v>18</v>
      </c>
      <c r="C43" s="1" t="s">
        <v>14</v>
      </c>
      <c r="D43" s="2">
        <v>160</v>
      </c>
      <c r="E43" s="2">
        <v>100</v>
      </c>
      <c r="F43" s="3">
        <f t="shared" si="0"/>
        <v>-60</v>
      </c>
    </row>
    <row r="44" spans="1:6" ht="16.5" x14ac:dyDescent="0.3">
      <c r="A44" s="1" t="s">
        <v>7</v>
      </c>
      <c r="B44" s="1" t="s">
        <v>8</v>
      </c>
      <c r="C44" s="1" t="s">
        <v>9</v>
      </c>
      <c r="D44" s="2">
        <v>180</v>
      </c>
      <c r="E44" s="2">
        <v>100</v>
      </c>
      <c r="F44" s="3">
        <f t="shared" si="0"/>
        <v>-80</v>
      </c>
    </row>
    <row r="45" spans="1:6" ht="16.5" x14ac:dyDescent="0.3">
      <c r="A45" s="1" t="s">
        <v>10</v>
      </c>
      <c r="B45" s="1" t="s">
        <v>8</v>
      </c>
      <c r="C45" s="1" t="s">
        <v>9</v>
      </c>
      <c r="D45" s="2">
        <v>190</v>
      </c>
      <c r="E45" s="2">
        <v>75</v>
      </c>
      <c r="F45" s="3">
        <f t="shared" si="0"/>
        <v>-115</v>
      </c>
    </row>
    <row r="46" spans="1:6" ht="16.5" x14ac:dyDescent="0.3">
      <c r="A46" s="1" t="s">
        <v>11</v>
      </c>
      <c r="B46" s="1" t="s">
        <v>8</v>
      </c>
      <c r="C46" s="1" t="s">
        <v>9</v>
      </c>
      <c r="D46" s="2">
        <v>120</v>
      </c>
      <c r="E46" s="2">
        <v>135</v>
      </c>
      <c r="F46" s="3">
        <f t="shared" si="0"/>
        <v>15</v>
      </c>
    </row>
    <row r="47" spans="1:6" ht="16.5" x14ac:dyDescent="0.3">
      <c r="A47" s="1" t="s">
        <v>12</v>
      </c>
      <c r="B47" s="1" t="s">
        <v>13</v>
      </c>
      <c r="C47" s="1" t="s">
        <v>14</v>
      </c>
      <c r="D47" s="2">
        <v>80</v>
      </c>
      <c r="E47" s="2">
        <v>155</v>
      </c>
      <c r="F47" s="3">
        <f t="shared" si="0"/>
        <v>75</v>
      </c>
    </row>
    <row r="48" spans="1:6" ht="16.5" x14ac:dyDescent="0.3">
      <c r="A48" s="1" t="s">
        <v>15</v>
      </c>
      <c r="B48" s="1" t="s">
        <v>16</v>
      </c>
      <c r="C48" s="1" t="s">
        <v>14</v>
      </c>
      <c r="D48" s="2">
        <v>165</v>
      </c>
      <c r="E48" s="2">
        <v>100</v>
      </c>
      <c r="F48" s="3">
        <f t="shared" si="0"/>
        <v>-65</v>
      </c>
    </row>
    <row r="49" spans="1:6" ht="16.5" x14ac:dyDescent="0.3">
      <c r="A49" s="1" t="s">
        <v>17</v>
      </c>
      <c r="B49" s="1" t="s">
        <v>18</v>
      </c>
      <c r="C49" s="1" t="s">
        <v>14</v>
      </c>
      <c r="D49" s="2">
        <v>180</v>
      </c>
      <c r="E49" s="2">
        <v>100</v>
      </c>
      <c r="F49" s="3">
        <f t="shared" si="0"/>
        <v>-80</v>
      </c>
    </row>
    <row r="50" spans="1:6" ht="16.5" x14ac:dyDescent="0.3">
      <c r="A50" s="1" t="s">
        <v>19</v>
      </c>
      <c r="B50" s="1" t="s">
        <v>20</v>
      </c>
      <c r="C50" s="1" t="s">
        <v>14</v>
      </c>
      <c r="D50" s="2">
        <v>145</v>
      </c>
      <c r="E50" s="2">
        <v>115</v>
      </c>
      <c r="F50" s="3">
        <f t="shared" si="0"/>
        <v>-30</v>
      </c>
    </row>
    <row r="51" spans="1:6" ht="16.5" x14ac:dyDescent="0.3">
      <c r="A51" s="1" t="s">
        <v>21</v>
      </c>
      <c r="B51" s="1" t="s">
        <v>16</v>
      </c>
      <c r="C51" s="1" t="s">
        <v>14</v>
      </c>
      <c r="D51" s="2">
        <v>170</v>
      </c>
      <c r="E51" s="2">
        <v>100</v>
      </c>
      <c r="F51" s="3">
        <f t="shared" si="0"/>
        <v>-70</v>
      </c>
    </row>
    <row r="52" spans="1:6" ht="16.5" x14ac:dyDescent="0.3">
      <c r="A52" s="1" t="s">
        <v>22</v>
      </c>
      <c r="B52" s="1" t="s">
        <v>13</v>
      </c>
      <c r="C52" s="1" t="s">
        <v>14</v>
      </c>
      <c r="D52" s="2">
        <v>80</v>
      </c>
      <c r="E52" s="2">
        <v>155</v>
      </c>
      <c r="F52" s="3">
        <f t="shared" si="0"/>
        <v>75</v>
      </c>
    </row>
    <row r="53" spans="1:6" ht="16.5" x14ac:dyDescent="0.3">
      <c r="A53" s="1" t="s">
        <v>23</v>
      </c>
      <c r="B53" s="1" t="s">
        <v>18</v>
      </c>
      <c r="C53" s="1" t="s">
        <v>14</v>
      </c>
      <c r="D53" s="2">
        <v>160</v>
      </c>
      <c r="E53" s="2">
        <v>100</v>
      </c>
      <c r="F53" s="3">
        <f t="shared" si="0"/>
        <v>-60</v>
      </c>
    </row>
    <row r="54" spans="1:6" ht="16.5" x14ac:dyDescent="0.3">
      <c r="A54" s="1" t="s">
        <v>7</v>
      </c>
      <c r="B54" s="1" t="s">
        <v>8</v>
      </c>
      <c r="C54" s="1" t="s">
        <v>9</v>
      </c>
      <c r="D54" s="2">
        <v>180</v>
      </c>
      <c r="E54" s="2">
        <v>100</v>
      </c>
      <c r="F54" s="3">
        <f t="shared" si="0"/>
        <v>-80</v>
      </c>
    </row>
    <row r="55" spans="1:6" ht="16.5" x14ac:dyDescent="0.3">
      <c r="A55" s="1" t="s">
        <v>10</v>
      </c>
      <c r="B55" s="1" t="s">
        <v>8</v>
      </c>
      <c r="C55" s="1" t="s">
        <v>9</v>
      </c>
      <c r="D55" s="2">
        <v>190</v>
      </c>
      <c r="E55" s="2">
        <v>75</v>
      </c>
      <c r="F55" s="3">
        <f t="shared" si="0"/>
        <v>-115</v>
      </c>
    </row>
    <row r="56" spans="1:6" ht="16.5" x14ac:dyDescent="0.3">
      <c r="A56" s="1" t="s">
        <v>11</v>
      </c>
      <c r="B56" s="1" t="s">
        <v>8</v>
      </c>
      <c r="C56" s="1" t="s">
        <v>9</v>
      </c>
      <c r="D56" s="2">
        <v>120</v>
      </c>
      <c r="E56" s="2">
        <v>135</v>
      </c>
      <c r="F56" s="3">
        <f t="shared" si="0"/>
        <v>15</v>
      </c>
    </row>
    <row r="57" spans="1:6" ht="16.5" x14ac:dyDescent="0.3">
      <c r="A57" s="1" t="s">
        <v>12</v>
      </c>
      <c r="B57" s="1" t="s">
        <v>13</v>
      </c>
      <c r="C57" s="1" t="s">
        <v>14</v>
      </c>
      <c r="D57" s="2">
        <v>80</v>
      </c>
      <c r="E57" s="2">
        <v>155</v>
      </c>
      <c r="F57" s="3">
        <f t="shared" si="0"/>
        <v>75</v>
      </c>
    </row>
    <row r="58" spans="1:6" ht="16.5" x14ac:dyDescent="0.3">
      <c r="A58" s="1" t="s">
        <v>15</v>
      </c>
      <c r="B58" s="1" t="s">
        <v>16</v>
      </c>
      <c r="C58" s="1" t="s">
        <v>14</v>
      </c>
      <c r="D58" s="2">
        <v>165</v>
      </c>
      <c r="E58" s="2">
        <v>100</v>
      </c>
      <c r="F58" s="3">
        <f t="shared" si="0"/>
        <v>-65</v>
      </c>
    </row>
    <row r="59" spans="1:6" ht="16.5" x14ac:dyDescent="0.3">
      <c r="A59" s="1" t="s">
        <v>17</v>
      </c>
      <c r="B59" s="1" t="s">
        <v>18</v>
      </c>
      <c r="C59" s="1" t="s">
        <v>14</v>
      </c>
      <c r="D59" s="2">
        <v>180</v>
      </c>
      <c r="E59" s="2">
        <v>100</v>
      </c>
      <c r="F59" s="3">
        <f t="shared" si="0"/>
        <v>-80</v>
      </c>
    </row>
    <row r="60" spans="1:6" ht="16.5" x14ac:dyDescent="0.3">
      <c r="A60" s="1" t="s">
        <v>19</v>
      </c>
      <c r="B60" s="1" t="s">
        <v>20</v>
      </c>
      <c r="C60" s="1" t="s">
        <v>14</v>
      </c>
      <c r="D60" s="2">
        <v>145</v>
      </c>
      <c r="E60" s="2">
        <v>115</v>
      </c>
      <c r="F60" s="3">
        <f t="shared" si="0"/>
        <v>-30</v>
      </c>
    </row>
    <row r="61" spans="1:6" ht="16.5" x14ac:dyDescent="0.3">
      <c r="A61" s="1" t="s">
        <v>21</v>
      </c>
      <c r="B61" s="1" t="s">
        <v>16</v>
      </c>
      <c r="C61" s="1" t="s">
        <v>14</v>
      </c>
      <c r="D61" s="2">
        <v>175</v>
      </c>
      <c r="E61" s="2">
        <v>100</v>
      </c>
      <c r="F61" s="3">
        <f t="shared" si="0"/>
        <v>-75</v>
      </c>
    </row>
    <row r="62" spans="1:6" ht="16.5" x14ac:dyDescent="0.3">
      <c r="A62" s="1" t="s">
        <v>22</v>
      </c>
      <c r="B62" s="1" t="s">
        <v>13</v>
      </c>
      <c r="C62" s="1" t="s">
        <v>14</v>
      </c>
      <c r="D62" s="2">
        <v>80</v>
      </c>
      <c r="E62" s="2">
        <v>155</v>
      </c>
      <c r="F62" s="3">
        <f t="shared" si="0"/>
        <v>75</v>
      </c>
    </row>
    <row r="63" spans="1:6" ht="16.5" x14ac:dyDescent="0.3">
      <c r="A63" s="1" t="s">
        <v>23</v>
      </c>
      <c r="B63" s="1" t="s">
        <v>18</v>
      </c>
      <c r="C63" s="1" t="s">
        <v>14</v>
      </c>
      <c r="D63" s="2">
        <v>160</v>
      </c>
      <c r="E63" s="2">
        <v>100</v>
      </c>
      <c r="F63" s="3">
        <f t="shared" si="0"/>
        <v>-60</v>
      </c>
    </row>
    <row r="64" spans="1:6" ht="16.5" x14ac:dyDescent="0.3">
      <c r="A64" s="1" t="s">
        <v>7</v>
      </c>
      <c r="B64" s="1" t="s">
        <v>8</v>
      </c>
      <c r="C64" s="1" t="s">
        <v>9</v>
      </c>
      <c r="D64" s="2">
        <v>160</v>
      </c>
      <c r="E64" s="2">
        <v>100</v>
      </c>
      <c r="F64" s="3">
        <f t="shared" si="0"/>
        <v>-60</v>
      </c>
    </row>
    <row r="65" spans="1:6" ht="16.5" x14ac:dyDescent="0.3">
      <c r="A65" s="1" t="s">
        <v>10</v>
      </c>
      <c r="B65" s="1" t="s">
        <v>8</v>
      </c>
      <c r="C65" s="1" t="s">
        <v>9</v>
      </c>
      <c r="D65" s="2">
        <v>190</v>
      </c>
      <c r="E65" s="2">
        <v>75</v>
      </c>
      <c r="F65" s="3">
        <f t="shared" si="0"/>
        <v>-115</v>
      </c>
    </row>
    <row r="66" spans="1:6" ht="16.5" x14ac:dyDescent="0.3">
      <c r="A66" s="1" t="s">
        <v>11</v>
      </c>
      <c r="B66" s="1" t="s">
        <v>8</v>
      </c>
      <c r="C66" s="1" t="s">
        <v>9</v>
      </c>
      <c r="D66" s="2">
        <v>120</v>
      </c>
      <c r="E66" s="2">
        <v>135</v>
      </c>
      <c r="F66" s="3">
        <f t="shared" si="0"/>
        <v>15</v>
      </c>
    </row>
    <row r="67" spans="1:6" ht="16.5" x14ac:dyDescent="0.3">
      <c r="A67" s="1" t="s">
        <v>12</v>
      </c>
      <c r="B67" s="1" t="s">
        <v>13</v>
      </c>
      <c r="C67" s="1" t="s">
        <v>14</v>
      </c>
      <c r="D67" s="2">
        <v>80</v>
      </c>
      <c r="E67" s="2">
        <v>155</v>
      </c>
      <c r="F67" s="3">
        <f t="shared" si="0"/>
        <v>75</v>
      </c>
    </row>
    <row r="68" spans="1:6" ht="16.5" x14ac:dyDescent="0.3">
      <c r="A68" s="1" t="s">
        <v>15</v>
      </c>
      <c r="B68" s="1" t="s">
        <v>16</v>
      </c>
      <c r="C68" s="1" t="s">
        <v>14</v>
      </c>
      <c r="D68" s="2">
        <v>165</v>
      </c>
      <c r="E68" s="2">
        <v>100</v>
      </c>
      <c r="F68" s="3">
        <f t="shared" si="0"/>
        <v>-65</v>
      </c>
    </row>
    <row r="69" spans="1:6" ht="16.5" x14ac:dyDescent="0.3">
      <c r="A69" s="1" t="s">
        <v>17</v>
      </c>
      <c r="B69" s="1" t="s">
        <v>18</v>
      </c>
      <c r="C69" s="1" t="s">
        <v>14</v>
      </c>
      <c r="D69" s="2">
        <v>180</v>
      </c>
      <c r="E69" s="2">
        <v>100</v>
      </c>
      <c r="F69" s="3">
        <f t="shared" ref="F69:F103" si="1">E69-D69</f>
        <v>-80</v>
      </c>
    </row>
    <row r="70" spans="1:6" ht="16.5" x14ac:dyDescent="0.3">
      <c r="A70" s="1" t="s">
        <v>19</v>
      </c>
      <c r="B70" s="1" t="s">
        <v>20</v>
      </c>
      <c r="C70" s="1" t="s">
        <v>14</v>
      </c>
      <c r="D70" s="2">
        <v>145</v>
      </c>
      <c r="E70" s="2">
        <v>115</v>
      </c>
      <c r="F70" s="3">
        <f t="shared" si="1"/>
        <v>-30</v>
      </c>
    </row>
    <row r="71" spans="1:6" ht="16.5" x14ac:dyDescent="0.3">
      <c r="A71" s="1" t="s">
        <v>21</v>
      </c>
      <c r="B71" s="1" t="s">
        <v>16</v>
      </c>
      <c r="C71" s="1" t="s">
        <v>14</v>
      </c>
      <c r="D71" s="2">
        <v>175</v>
      </c>
      <c r="E71" s="2">
        <v>100</v>
      </c>
      <c r="F71" s="3">
        <f t="shared" si="1"/>
        <v>-75</v>
      </c>
    </row>
    <row r="72" spans="1:6" ht="16.5" x14ac:dyDescent="0.3">
      <c r="A72" s="1" t="s">
        <v>22</v>
      </c>
      <c r="B72" s="1" t="s">
        <v>13</v>
      </c>
      <c r="C72" s="1" t="s">
        <v>14</v>
      </c>
      <c r="D72" s="2">
        <v>80</v>
      </c>
      <c r="E72" s="2">
        <v>155</v>
      </c>
      <c r="F72" s="3">
        <f t="shared" si="1"/>
        <v>75</v>
      </c>
    </row>
    <row r="73" spans="1:6" ht="16.5" x14ac:dyDescent="0.3">
      <c r="A73" s="1" t="s">
        <v>23</v>
      </c>
      <c r="B73" s="1" t="s">
        <v>18</v>
      </c>
      <c r="C73" s="1" t="s">
        <v>14</v>
      </c>
      <c r="D73" s="2">
        <v>160</v>
      </c>
      <c r="E73" s="2">
        <v>100</v>
      </c>
      <c r="F73" s="3">
        <f t="shared" si="1"/>
        <v>-60</v>
      </c>
    </row>
    <row r="74" spans="1:6" ht="16.5" x14ac:dyDescent="0.3">
      <c r="A74" s="1" t="s">
        <v>7</v>
      </c>
      <c r="B74" s="1" t="s">
        <v>8</v>
      </c>
      <c r="C74" s="1" t="s">
        <v>9</v>
      </c>
      <c r="D74" s="2">
        <v>160</v>
      </c>
      <c r="E74" s="2">
        <v>100</v>
      </c>
      <c r="F74" s="3">
        <f t="shared" si="1"/>
        <v>-60</v>
      </c>
    </row>
    <row r="75" spans="1:6" ht="16.5" x14ac:dyDescent="0.3">
      <c r="A75" s="1" t="s">
        <v>10</v>
      </c>
      <c r="B75" s="1" t="s">
        <v>8</v>
      </c>
      <c r="C75" s="1" t="s">
        <v>9</v>
      </c>
      <c r="D75" s="2">
        <v>190</v>
      </c>
      <c r="E75" s="2">
        <v>75</v>
      </c>
      <c r="F75" s="3">
        <f t="shared" si="1"/>
        <v>-115</v>
      </c>
    </row>
    <row r="76" spans="1:6" ht="16.5" x14ac:dyDescent="0.3">
      <c r="A76" s="1" t="s">
        <v>11</v>
      </c>
      <c r="B76" s="1" t="s">
        <v>8</v>
      </c>
      <c r="C76" s="1" t="s">
        <v>9</v>
      </c>
      <c r="D76" s="2">
        <v>120</v>
      </c>
      <c r="E76" s="2">
        <v>135</v>
      </c>
      <c r="F76" s="3">
        <f t="shared" si="1"/>
        <v>15</v>
      </c>
    </row>
    <row r="77" spans="1:6" ht="16.5" x14ac:dyDescent="0.3">
      <c r="A77" s="1" t="s">
        <v>12</v>
      </c>
      <c r="B77" s="1" t="s">
        <v>13</v>
      </c>
      <c r="C77" s="1" t="s">
        <v>14</v>
      </c>
      <c r="D77" s="2">
        <v>80</v>
      </c>
      <c r="E77" s="2">
        <v>155</v>
      </c>
      <c r="F77" s="3">
        <f t="shared" si="1"/>
        <v>75</v>
      </c>
    </row>
    <row r="78" spans="1:6" ht="16.5" x14ac:dyDescent="0.3">
      <c r="A78" s="1" t="s">
        <v>15</v>
      </c>
      <c r="B78" s="1" t="s">
        <v>16</v>
      </c>
      <c r="C78" s="1" t="s">
        <v>14</v>
      </c>
      <c r="D78" s="2">
        <v>165</v>
      </c>
      <c r="E78" s="2">
        <v>100</v>
      </c>
      <c r="F78" s="3">
        <f t="shared" si="1"/>
        <v>-65</v>
      </c>
    </row>
    <row r="79" spans="1:6" ht="16.5" x14ac:dyDescent="0.3">
      <c r="A79" s="1" t="s">
        <v>17</v>
      </c>
      <c r="B79" s="1" t="s">
        <v>18</v>
      </c>
      <c r="C79" s="1" t="s">
        <v>14</v>
      </c>
      <c r="D79" s="2">
        <v>180</v>
      </c>
      <c r="E79" s="2">
        <v>100</v>
      </c>
      <c r="F79" s="3">
        <f t="shared" si="1"/>
        <v>-80</v>
      </c>
    </row>
    <row r="80" spans="1:6" ht="16.5" x14ac:dyDescent="0.3">
      <c r="A80" s="1" t="s">
        <v>19</v>
      </c>
      <c r="B80" s="1" t="s">
        <v>20</v>
      </c>
      <c r="C80" s="1" t="s">
        <v>14</v>
      </c>
      <c r="D80" s="2">
        <v>145</v>
      </c>
      <c r="E80" s="2">
        <v>115</v>
      </c>
      <c r="F80" s="3">
        <f t="shared" si="1"/>
        <v>-30</v>
      </c>
    </row>
    <row r="81" spans="1:6" ht="16.5" x14ac:dyDescent="0.3">
      <c r="A81" s="1" t="s">
        <v>21</v>
      </c>
      <c r="B81" s="1" t="s">
        <v>16</v>
      </c>
      <c r="C81" s="1" t="s">
        <v>14</v>
      </c>
      <c r="D81" s="2">
        <v>175</v>
      </c>
      <c r="E81" s="2">
        <v>100</v>
      </c>
      <c r="F81" s="3">
        <f t="shared" si="1"/>
        <v>-75</v>
      </c>
    </row>
    <row r="82" spans="1:6" ht="16.5" x14ac:dyDescent="0.3">
      <c r="A82" s="1" t="s">
        <v>22</v>
      </c>
      <c r="B82" s="1" t="s">
        <v>13</v>
      </c>
      <c r="C82" s="1" t="s">
        <v>14</v>
      </c>
      <c r="D82" s="2">
        <v>80</v>
      </c>
      <c r="E82" s="2">
        <v>155</v>
      </c>
      <c r="F82" s="3">
        <f t="shared" si="1"/>
        <v>75</v>
      </c>
    </row>
    <row r="83" spans="1:6" ht="16.5" x14ac:dyDescent="0.3">
      <c r="A83" s="1" t="s">
        <v>23</v>
      </c>
      <c r="B83" s="1" t="s">
        <v>18</v>
      </c>
      <c r="C83" s="1" t="s">
        <v>14</v>
      </c>
      <c r="D83" s="2">
        <v>160</v>
      </c>
      <c r="E83" s="2">
        <v>100</v>
      </c>
      <c r="F83" s="3">
        <f t="shared" si="1"/>
        <v>-60</v>
      </c>
    </row>
    <row r="84" spans="1:6" ht="16.5" x14ac:dyDescent="0.3">
      <c r="A84" s="1" t="s">
        <v>7</v>
      </c>
      <c r="B84" s="1" t="s">
        <v>8</v>
      </c>
      <c r="C84" s="1" t="s">
        <v>9</v>
      </c>
      <c r="D84" s="2">
        <v>160</v>
      </c>
      <c r="E84" s="2">
        <v>100</v>
      </c>
      <c r="F84" s="3">
        <f t="shared" si="1"/>
        <v>-60</v>
      </c>
    </row>
    <row r="85" spans="1:6" ht="16.5" x14ac:dyDescent="0.3">
      <c r="A85" s="1" t="s">
        <v>10</v>
      </c>
      <c r="B85" s="1" t="s">
        <v>8</v>
      </c>
      <c r="C85" s="1" t="s">
        <v>9</v>
      </c>
      <c r="D85" s="2">
        <v>190</v>
      </c>
      <c r="E85" s="2">
        <v>75</v>
      </c>
      <c r="F85" s="3">
        <f t="shared" si="1"/>
        <v>-115</v>
      </c>
    </row>
    <row r="86" spans="1:6" ht="16.5" x14ac:dyDescent="0.3">
      <c r="A86" s="1" t="s">
        <v>11</v>
      </c>
      <c r="B86" s="1" t="s">
        <v>8</v>
      </c>
      <c r="C86" s="1" t="s">
        <v>9</v>
      </c>
      <c r="D86" s="2">
        <v>120</v>
      </c>
      <c r="E86" s="2">
        <v>135</v>
      </c>
      <c r="F86" s="3">
        <f t="shared" si="1"/>
        <v>15</v>
      </c>
    </row>
    <row r="87" spans="1:6" ht="16.5" x14ac:dyDescent="0.3">
      <c r="A87" s="1" t="s">
        <v>12</v>
      </c>
      <c r="B87" s="1" t="s">
        <v>13</v>
      </c>
      <c r="C87" s="1" t="s">
        <v>14</v>
      </c>
      <c r="D87" s="2">
        <v>80</v>
      </c>
      <c r="E87" s="2">
        <v>155</v>
      </c>
      <c r="F87" s="3">
        <f t="shared" si="1"/>
        <v>75</v>
      </c>
    </row>
    <row r="88" spans="1:6" ht="16.5" x14ac:dyDescent="0.3">
      <c r="A88" s="1" t="s">
        <v>15</v>
      </c>
      <c r="B88" s="1" t="s">
        <v>16</v>
      </c>
      <c r="C88" s="1" t="s">
        <v>14</v>
      </c>
      <c r="D88" s="2">
        <v>165</v>
      </c>
      <c r="E88" s="2">
        <v>100</v>
      </c>
      <c r="F88" s="3">
        <f t="shared" si="1"/>
        <v>-65</v>
      </c>
    </row>
    <row r="89" spans="1:6" ht="16.5" x14ac:dyDescent="0.3">
      <c r="A89" s="1" t="s">
        <v>17</v>
      </c>
      <c r="B89" s="1" t="s">
        <v>18</v>
      </c>
      <c r="C89" s="1" t="s">
        <v>14</v>
      </c>
      <c r="D89" s="2">
        <v>180</v>
      </c>
      <c r="E89" s="2">
        <v>100</v>
      </c>
      <c r="F89" s="3">
        <f t="shared" si="1"/>
        <v>-80</v>
      </c>
    </row>
    <row r="90" spans="1:6" ht="16.5" x14ac:dyDescent="0.3">
      <c r="A90" s="1" t="s">
        <v>19</v>
      </c>
      <c r="B90" s="1" t="s">
        <v>20</v>
      </c>
      <c r="C90" s="1" t="s">
        <v>14</v>
      </c>
      <c r="D90" s="2">
        <v>145</v>
      </c>
      <c r="E90" s="2">
        <v>115</v>
      </c>
      <c r="F90" s="3">
        <f t="shared" si="1"/>
        <v>-30</v>
      </c>
    </row>
    <row r="91" spans="1:6" ht="16.5" x14ac:dyDescent="0.3">
      <c r="A91" s="1" t="s">
        <v>21</v>
      </c>
      <c r="B91" s="1" t="s">
        <v>16</v>
      </c>
      <c r="C91" s="1" t="s">
        <v>14</v>
      </c>
      <c r="D91" s="2">
        <v>175</v>
      </c>
      <c r="E91" s="2">
        <v>100</v>
      </c>
      <c r="F91" s="3">
        <f t="shared" si="1"/>
        <v>-75</v>
      </c>
    </row>
    <row r="92" spans="1:6" ht="16.5" x14ac:dyDescent="0.3">
      <c r="A92" s="1" t="s">
        <v>22</v>
      </c>
      <c r="B92" s="1" t="s">
        <v>13</v>
      </c>
      <c r="C92" s="1" t="s">
        <v>14</v>
      </c>
      <c r="D92" s="2">
        <v>80</v>
      </c>
      <c r="E92" s="2">
        <v>155</v>
      </c>
      <c r="F92" s="3">
        <f t="shared" si="1"/>
        <v>75</v>
      </c>
    </row>
    <row r="93" spans="1:6" ht="16.5" x14ac:dyDescent="0.3">
      <c r="A93" s="1" t="s">
        <v>23</v>
      </c>
      <c r="B93" s="1" t="s">
        <v>18</v>
      </c>
      <c r="C93" s="1" t="s">
        <v>14</v>
      </c>
      <c r="D93" s="2">
        <v>160</v>
      </c>
      <c r="E93" s="2">
        <v>100</v>
      </c>
      <c r="F93" s="3">
        <f t="shared" si="1"/>
        <v>-60</v>
      </c>
    </row>
    <row r="94" spans="1:6" ht="16.5" x14ac:dyDescent="0.3">
      <c r="A94" s="1" t="s">
        <v>7</v>
      </c>
      <c r="B94" s="1" t="s">
        <v>8</v>
      </c>
      <c r="C94" s="1" t="s">
        <v>9</v>
      </c>
      <c r="D94" s="2">
        <v>160</v>
      </c>
      <c r="E94" s="2">
        <v>100</v>
      </c>
      <c r="F94" s="3">
        <f t="shared" si="1"/>
        <v>-60</v>
      </c>
    </row>
    <row r="95" spans="1:6" ht="16.5" x14ac:dyDescent="0.3">
      <c r="A95" s="1" t="s">
        <v>10</v>
      </c>
      <c r="B95" s="1" t="s">
        <v>8</v>
      </c>
      <c r="C95" s="1" t="s">
        <v>9</v>
      </c>
      <c r="D95" s="2">
        <v>190</v>
      </c>
      <c r="E95" s="2">
        <v>75</v>
      </c>
      <c r="F95" s="3">
        <f t="shared" si="1"/>
        <v>-115</v>
      </c>
    </row>
    <row r="96" spans="1:6" ht="16.5" x14ac:dyDescent="0.3">
      <c r="A96" s="1" t="s">
        <v>11</v>
      </c>
      <c r="B96" s="1" t="s">
        <v>8</v>
      </c>
      <c r="C96" s="1" t="s">
        <v>9</v>
      </c>
      <c r="D96" s="2">
        <v>120</v>
      </c>
      <c r="E96" s="2">
        <v>135</v>
      </c>
      <c r="F96" s="3">
        <f t="shared" si="1"/>
        <v>15</v>
      </c>
    </row>
    <row r="97" spans="1:6" ht="16.5" x14ac:dyDescent="0.3">
      <c r="A97" s="1" t="s">
        <v>12</v>
      </c>
      <c r="B97" s="1" t="s">
        <v>13</v>
      </c>
      <c r="C97" s="1" t="s">
        <v>14</v>
      </c>
      <c r="D97" s="2">
        <v>80</v>
      </c>
      <c r="E97" s="2">
        <v>155</v>
      </c>
      <c r="F97" s="3">
        <f t="shared" si="1"/>
        <v>75</v>
      </c>
    </row>
    <row r="98" spans="1:6" ht="16.5" x14ac:dyDescent="0.3">
      <c r="A98" s="1" t="s">
        <v>15</v>
      </c>
      <c r="B98" s="1" t="s">
        <v>16</v>
      </c>
      <c r="C98" s="1" t="s">
        <v>14</v>
      </c>
      <c r="D98" s="2">
        <v>165</v>
      </c>
      <c r="E98" s="2">
        <v>100</v>
      </c>
      <c r="F98" s="3">
        <f t="shared" si="1"/>
        <v>-65</v>
      </c>
    </row>
    <row r="99" spans="1:6" ht="16.5" x14ac:dyDescent="0.3">
      <c r="A99" s="1" t="s">
        <v>17</v>
      </c>
      <c r="B99" s="1" t="s">
        <v>18</v>
      </c>
      <c r="C99" s="1" t="s">
        <v>14</v>
      </c>
      <c r="D99" s="2">
        <v>180</v>
      </c>
      <c r="E99" s="2">
        <v>100</v>
      </c>
      <c r="F99" s="3">
        <f t="shared" si="1"/>
        <v>-80</v>
      </c>
    </row>
    <row r="100" spans="1:6" ht="16.5" x14ac:dyDescent="0.3">
      <c r="A100" s="1" t="s">
        <v>19</v>
      </c>
      <c r="B100" s="1" t="s">
        <v>20</v>
      </c>
      <c r="C100" s="1" t="s">
        <v>14</v>
      </c>
      <c r="D100" s="2">
        <v>145</v>
      </c>
      <c r="E100" s="2">
        <v>115</v>
      </c>
      <c r="F100" s="3">
        <f t="shared" si="1"/>
        <v>-30</v>
      </c>
    </row>
    <row r="101" spans="1:6" ht="16.5" x14ac:dyDescent="0.3">
      <c r="A101" s="1" t="s">
        <v>21</v>
      </c>
      <c r="B101" s="1" t="s">
        <v>16</v>
      </c>
      <c r="C101" s="1" t="s">
        <v>14</v>
      </c>
      <c r="D101" s="2">
        <v>175</v>
      </c>
      <c r="E101" s="2">
        <v>100</v>
      </c>
      <c r="F101" s="3">
        <f t="shared" si="1"/>
        <v>-75</v>
      </c>
    </row>
    <row r="102" spans="1:6" ht="16.5" x14ac:dyDescent="0.3">
      <c r="A102" s="1" t="s">
        <v>22</v>
      </c>
      <c r="B102" s="1" t="s">
        <v>13</v>
      </c>
      <c r="C102" s="1" t="s">
        <v>14</v>
      </c>
      <c r="D102" s="2">
        <v>80</v>
      </c>
      <c r="E102" s="2">
        <v>155</v>
      </c>
      <c r="F102" s="3">
        <f t="shared" si="1"/>
        <v>75</v>
      </c>
    </row>
    <row r="103" spans="1:6" ht="16.5" x14ac:dyDescent="0.3">
      <c r="A103" s="1" t="s">
        <v>23</v>
      </c>
      <c r="B103" s="1" t="s">
        <v>18</v>
      </c>
      <c r="C103" s="1" t="s">
        <v>14</v>
      </c>
      <c r="D103" s="2">
        <v>160</v>
      </c>
      <c r="E103" s="2">
        <v>100</v>
      </c>
      <c r="F103" s="3">
        <f t="shared" si="1"/>
        <v>-60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1BA8-B025-41F6-881F-E86A6C76CBAB}">
  <dimension ref="A1:I84"/>
  <sheetViews>
    <sheetView showGridLines="0" workbookViewId="0">
      <selection sqref="A1:I1"/>
    </sheetView>
  </sheetViews>
  <sheetFormatPr defaultRowHeight="15" x14ac:dyDescent="0.25"/>
  <cols>
    <col min="1" max="1" width="12.7109375" bestFit="1" customWidth="1"/>
    <col min="2" max="2" width="16" bestFit="1" customWidth="1"/>
    <col min="3" max="3" width="16.42578125" bestFit="1" customWidth="1"/>
    <col min="4" max="5" width="9.85546875" bestFit="1" customWidth="1"/>
    <col min="6" max="6" width="6.140625" bestFit="1" customWidth="1"/>
    <col min="7" max="8" width="11" bestFit="1" customWidth="1"/>
    <col min="9" max="9" width="12.5703125" bestFit="1" customWidth="1"/>
  </cols>
  <sheetData>
    <row r="1" spans="1:9" ht="27" thickBot="1" x14ac:dyDescent="0.45">
      <c r="A1" s="11" t="s">
        <v>24</v>
      </c>
      <c r="B1" s="11"/>
      <c r="C1" s="11"/>
      <c r="D1" s="11"/>
      <c r="E1" s="11"/>
      <c r="F1" s="11"/>
      <c r="G1" s="11"/>
      <c r="H1" s="11"/>
      <c r="I1" s="11"/>
    </row>
    <row r="2" spans="1:9" ht="15.75" thickTop="1" x14ac:dyDescent="0.25"/>
    <row r="3" spans="1:9" ht="17.25" thickBot="1" x14ac:dyDescent="0.35">
      <c r="H3" s="9">
        <v>0.05</v>
      </c>
    </row>
    <row r="4" spans="1:9" s="4" customFormat="1" ht="16.5" thickTop="1" thickBot="1" x14ac:dyDescent="0.3">
      <c r="A4" s="8" t="s">
        <v>25</v>
      </c>
      <c r="B4" s="8" t="s">
        <v>26</v>
      </c>
      <c r="C4" s="8" t="s">
        <v>27</v>
      </c>
      <c r="D4" s="8" t="s">
        <v>28</v>
      </c>
      <c r="E4" s="8" t="s">
        <v>2</v>
      </c>
      <c r="F4" s="8" t="s">
        <v>29</v>
      </c>
      <c r="G4" s="8" t="s">
        <v>30</v>
      </c>
      <c r="H4" s="8" t="s">
        <v>31</v>
      </c>
      <c r="I4" s="8" t="s">
        <v>32</v>
      </c>
    </row>
    <row r="5" spans="1:9" ht="17.25" thickTop="1" x14ac:dyDescent="0.3">
      <c r="A5" s="5">
        <v>43072</v>
      </c>
      <c r="B5" s="6">
        <v>1</v>
      </c>
      <c r="C5" s="2" t="s">
        <v>33</v>
      </c>
      <c r="D5" s="2">
        <v>5</v>
      </c>
      <c r="E5" s="2" t="s">
        <v>34</v>
      </c>
      <c r="F5" s="2" t="s">
        <v>35</v>
      </c>
      <c r="G5" s="2">
        <v>3200</v>
      </c>
      <c r="H5" s="37">
        <f>G5*$H$3</f>
        <v>160</v>
      </c>
      <c r="I5" s="7">
        <f t="shared" ref="I5:I69" si="0">G5+H5</f>
        <v>3360</v>
      </c>
    </row>
    <row r="6" spans="1:9" ht="16.5" x14ac:dyDescent="0.3">
      <c r="A6" s="5">
        <v>43074</v>
      </c>
      <c r="B6" s="6">
        <v>2</v>
      </c>
      <c r="C6" s="2" t="s">
        <v>36</v>
      </c>
      <c r="D6" s="2">
        <v>3</v>
      </c>
      <c r="E6" s="2" t="s">
        <v>37</v>
      </c>
      <c r="F6" s="2" t="s">
        <v>38</v>
      </c>
      <c r="G6" s="2">
        <v>1250</v>
      </c>
      <c r="H6" s="37">
        <f t="shared" ref="H6:H69" si="1">G6*$H$3</f>
        <v>62.5</v>
      </c>
      <c r="I6" s="7">
        <f t="shared" si="0"/>
        <v>1312.5</v>
      </c>
    </row>
    <row r="7" spans="1:9" ht="16.5" x14ac:dyDescent="0.3">
      <c r="A7" s="5">
        <v>43079</v>
      </c>
      <c r="B7" s="6">
        <v>3</v>
      </c>
      <c r="C7" s="2" t="s">
        <v>39</v>
      </c>
      <c r="D7" s="2">
        <v>4</v>
      </c>
      <c r="E7" s="2" t="s">
        <v>37</v>
      </c>
      <c r="F7" s="2" t="s">
        <v>40</v>
      </c>
      <c r="G7" s="2">
        <v>1250</v>
      </c>
      <c r="H7" s="37">
        <f t="shared" si="1"/>
        <v>62.5</v>
      </c>
      <c r="I7" s="7">
        <f t="shared" si="0"/>
        <v>1312.5</v>
      </c>
    </row>
    <row r="8" spans="1:9" ht="16.5" x14ac:dyDescent="0.3">
      <c r="A8" s="5">
        <v>43081</v>
      </c>
      <c r="B8" s="6">
        <v>4</v>
      </c>
      <c r="C8" s="2" t="s">
        <v>41</v>
      </c>
      <c r="D8" s="2">
        <v>12</v>
      </c>
      <c r="E8" s="2" t="s">
        <v>42</v>
      </c>
      <c r="F8" s="2" t="s">
        <v>43</v>
      </c>
      <c r="G8" s="2">
        <v>150</v>
      </c>
      <c r="H8" s="37">
        <f t="shared" si="1"/>
        <v>7.5</v>
      </c>
      <c r="I8" s="7">
        <f t="shared" si="0"/>
        <v>157.5</v>
      </c>
    </row>
    <row r="9" spans="1:9" ht="16.5" x14ac:dyDescent="0.3">
      <c r="A9" s="5">
        <v>43084</v>
      </c>
      <c r="B9" s="6">
        <v>5</v>
      </c>
      <c r="C9" s="2" t="s">
        <v>44</v>
      </c>
      <c r="D9" s="2">
        <v>6</v>
      </c>
      <c r="E9" s="2" t="s">
        <v>45</v>
      </c>
      <c r="F9" s="2" t="s">
        <v>46</v>
      </c>
      <c r="G9" s="2">
        <v>99</v>
      </c>
      <c r="H9" s="37">
        <f t="shared" si="1"/>
        <v>4.95</v>
      </c>
      <c r="I9" s="7">
        <f t="shared" si="0"/>
        <v>103.95</v>
      </c>
    </row>
    <row r="10" spans="1:9" ht="16.5" x14ac:dyDescent="0.3">
      <c r="A10" s="5">
        <v>43089</v>
      </c>
      <c r="B10" s="6">
        <v>6</v>
      </c>
      <c r="C10" s="2" t="s">
        <v>47</v>
      </c>
      <c r="D10" s="2">
        <v>10</v>
      </c>
      <c r="E10" s="2" t="s">
        <v>34</v>
      </c>
      <c r="F10" s="2" t="s">
        <v>35</v>
      </c>
      <c r="G10" s="2">
        <v>3200</v>
      </c>
      <c r="H10" s="37">
        <f t="shared" si="1"/>
        <v>160</v>
      </c>
      <c r="I10" s="7">
        <f t="shared" si="0"/>
        <v>3360</v>
      </c>
    </row>
    <row r="11" spans="1:9" ht="16.5" x14ac:dyDescent="0.3">
      <c r="A11" s="5">
        <v>43090</v>
      </c>
      <c r="B11" s="6">
        <v>7</v>
      </c>
      <c r="C11" s="2" t="s">
        <v>48</v>
      </c>
      <c r="D11" s="2">
        <v>5</v>
      </c>
      <c r="E11" s="2" t="s">
        <v>49</v>
      </c>
      <c r="F11" s="2" t="s">
        <v>50</v>
      </c>
      <c r="G11" s="2">
        <v>590</v>
      </c>
      <c r="H11" s="37">
        <f t="shared" si="1"/>
        <v>29.5</v>
      </c>
      <c r="I11" s="7">
        <f t="shared" si="0"/>
        <v>619.5</v>
      </c>
    </row>
    <row r="12" spans="1:9" ht="16.5" x14ac:dyDescent="0.3">
      <c r="A12" s="5">
        <v>43092</v>
      </c>
      <c r="B12" s="6">
        <v>8</v>
      </c>
      <c r="C12" s="2" t="s">
        <v>51</v>
      </c>
      <c r="D12" s="2">
        <v>2</v>
      </c>
      <c r="E12" s="2" t="s">
        <v>45</v>
      </c>
      <c r="F12" s="2" t="s">
        <v>52</v>
      </c>
      <c r="G12" s="2">
        <v>99</v>
      </c>
      <c r="H12" s="37">
        <f t="shared" si="1"/>
        <v>4.95</v>
      </c>
      <c r="I12" s="7">
        <f t="shared" si="0"/>
        <v>103.95</v>
      </c>
    </row>
    <row r="13" spans="1:9" ht="16.5" x14ac:dyDescent="0.3">
      <c r="A13" s="5">
        <v>43095</v>
      </c>
      <c r="B13" s="6">
        <v>9</v>
      </c>
      <c r="C13" s="2" t="s">
        <v>53</v>
      </c>
      <c r="D13" s="2">
        <v>10</v>
      </c>
      <c r="E13" s="2" t="s">
        <v>42</v>
      </c>
      <c r="F13" s="2" t="s">
        <v>54</v>
      </c>
      <c r="G13" s="2">
        <v>150</v>
      </c>
      <c r="H13" s="37">
        <f t="shared" si="1"/>
        <v>7.5</v>
      </c>
      <c r="I13" s="7">
        <f t="shared" si="0"/>
        <v>157.5</v>
      </c>
    </row>
    <row r="14" spans="1:9" ht="16.5" x14ac:dyDescent="0.3">
      <c r="A14" s="5">
        <v>43099</v>
      </c>
      <c r="B14" s="6">
        <v>10</v>
      </c>
      <c r="C14" s="2" t="s">
        <v>55</v>
      </c>
      <c r="D14" s="2">
        <v>5</v>
      </c>
      <c r="E14" s="2" t="s">
        <v>49</v>
      </c>
      <c r="F14" s="2" t="s">
        <v>52</v>
      </c>
      <c r="G14" s="2">
        <v>590</v>
      </c>
      <c r="H14" s="37">
        <f t="shared" si="1"/>
        <v>29.5</v>
      </c>
      <c r="I14" s="7">
        <f t="shared" si="0"/>
        <v>619.5</v>
      </c>
    </row>
    <row r="15" spans="1:9" ht="16.5" x14ac:dyDescent="0.3">
      <c r="A15" s="5">
        <v>43072</v>
      </c>
      <c r="B15" s="6">
        <v>11</v>
      </c>
      <c r="C15" s="2" t="s">
        <v>56</v>
      </c>
      <c r="D15" s="2">
        <v>3</v>
      </c>
      <c r="E15" s="2" t="s">
        <v>34</v>
      </c>
      <c r="F15" s="2" t="s">
        <v>35</v>
      </c>
      <c r="G15" s="2">
        <v>3200</v>
      </c>
      <c r="H15" s="37">
        <f t="shared" si="1"/>
        <v>160</v>
      </c>
      <c r="I15" s="7">
        <f t="shared" si="0"/>
        <v>3360</v>
      </c>
    </row>
    <row r="16" spans="1:9" ht="16.5" x14ac:dyDescent="0.3">
      <c r="A16" s="5">
        <v>43074</v>
      </c>
      <c r="B16" s="6">
        <v>12</v>
      </c>
      <c r="C16" s="2" t="s">
        <v>57</v>
      </c>
      <c r="D16" s="2">
        <v>3</v>
      </c>
      <c r="E16" s="2" t="s">
        <v>37</v>
      </c>
      <c r="F16" s="2" t="s">
        <v>38</v>
      </c>
      <c r="G16" s="2">
        <v>1250</v>
      </c>
      <c r="H16" s="37">
        <f t="shared" si="1"/>
        <v>62.5</v>
      </c>
      <c r="I16" s="7">
        <f t="shared" si="0"/>
        <v>1312.5</v>
      </c>
    </row>
    <row r="17" spans="1:9" ht="16.5" x14ac:dyDescent="0.3">
      <c r="A17" s="5">
        <v>43079</v>
      </c>
      <c r="B17" s="6">
        <v>13</v>
      </c>
      <c r="C17" s="2" t="s">
        <v>58</v>
      </c>
      <c r="D17" s="2">
        <v>4</v>
      </c>
      <c r="E17" s="2" t="s">
        <v>37</v>
      </c>
      <c r="F17" s="2" t="s">
        <v>40</v>
      </c>
      <c r="G17" s="2">
        <v>1250</v>
      </c>
      <c r="H17" s="37">
        <f t="shared" si="1"/>
        <v>62.5</v>
      </c>
      <c r="I17" s="7">
        <f t="shared" si="0"/>
        <v>1312.5</v>
      </c>
    </row>
    <row r="18" spans="1:9" ht="16.5" x14ac:dyDescent="0.3">
      <c r="A18" s="5">
        <v>43081</v>
      </c>
      <c r="B18" s="6">
        <v>14</v>
      </c>
      <c r="C18" s="2" t="s">
        <v>59</v>
      </c>
      <c r="D18" s="2">
        <v>12</v>
      </c>
      <c r="E18" s="2" t="s">
        <v>42</v>
      </c>
      <c r="F18" s="2" t="s">
        <v>43</v>
      </c>
      <c r="G18" s="2">
        <v>150</v>
      </c>
      <c r="H18" s="37">
        <f t="shared" si="1"/>
        <v>7.5</v>
      </c>
      <c r="I18" s="7">
        <f t="shared" si="0"/>
        <v>157.5</v>
      </c>
    </row>
    <row r="19" spans="1:9" ht="16.5" x14ac:dyDescent="0.3">
      <c r="A19" s="5">
        <v>43084</v>
      </c>
      <c r="B19" s="6">
        <v>15</v>
      </c>
      <c r="C19" s="2" t="s">
        <v>60</v>
      </c>
      <c r="D19" s="2">
        <v>6</v>
      </c>
      <c r="E19" s="2" t="s">
        <v>45</v>
      </c>
      <c r="F19" s="2" t="s">
        <v>46</v>
      </c>
      <c r="G19" s="2">
        <v>99</v>
      </c>
      <c r="H19" s="37">
        <f t="shared" si="1"/>
        <v>4.95</v>
      </c>
      <c r="I19" s="7">
        <f t="shared" si="0"/>
        <v>103.95</v>
      </c>
    </row>
    <row r="20" spans="1:9" ht="16.5" x14ac:dyDescent="0.3">
      <c r="A20" s="5">
        <v>43089</v>
      </c>
      <c r="B20" s="6">
        <v>16</v>
      </c>
      <c r="C20" s="2" t="s">
        <v>61</v>
      </c>
      <c r="D20" s="2">
        <v>10</v>
      </c>
      <c r="E20" s="2" t="s">
        <v>34</v>
      </c>
      <c r="F20" s="2" t="s">
        <v>35</v>
      </c>
      <c r="G20" s="2">
        <v>3200</v>
      </c>
      <c r="H20" s="37">
        <f t="shared" si="1"/>
        <v>160</v>
      </c>
      <c r="I20" s="7">
        <f t="shared" si="0"/>
        <v>3360</v>
      </c>
    </row>
    <row r="21" spans="1:9" ht="16.5" x14ac:dyDescent="0.3">
      <c r="A21" s="5">
        <v>43090</v>
      </c>
      <c r="B21" s="6">
        <v>17</v>
      </c>
      <c r="C21" s="2" t="s">
        <v>62</v>
      </c>
      <c r="D21" s="2">
        <v>5</v>
      </c>
      <c r="E21" s="2" t="s">
        <v>49</v>
      </c>
      <c r="F21" s="2" t="s">
        <v>50</v>
      </c>
      <c r="G21" s="2">
        <v>590</v>
      </c>
      <c r="H21" s="37">
        <f t="shared" si="1"/>
        <v>29.5</v>
      </c>
      <c r="I21" s="7">
        <f t="shared" si="0"/>
        <v>619.5</v>
      </c>
    </row>
    <row r="22" spans="1:9" ht="16.5" x14ac:dyDescent="0.3">
      <c r="A22" s="5">
        <v>43092</v>
      </c>
      <c r="B22" s="6">
        <v>18</v>
      </c>
      <c r="C22" s="2" t="s">
        <v>62</v>
      </c>
      <c r="D22" s="2">
        <v>2</v>
      </c>
      <c r="E22" s="2" t="s">
        <v>45</v>
      </c>
      <c r="F22" s="2" t="s">
        <v>52</v>
      </c>
      <c r="G22" s="2">
        <v>99</v>
      </c>
      <c r="H22" s="37">
        <f t="shared" si="1"/>
        <v>4.95</v>
      </c>
      <c r="I22" s="7">
        <f t="shared" si="0"/>
        <v>103.95</v>
      </c>
    </row>
    <row r="23" spans="1:9" ht="16.5" x14ac:dyDescent="0.3">
      <c r="A23" s="5">
        <v>43095</v>
      </c>
      <c r="B23" s="6">
        <v>19</v>
      </c>
      <c r="C23" s="2" t="s">
        <v>63</v>
      </c>
      <c r="D23" s="2">
        <v>10</v>
      </c>
      <c r="E23" s="2" t="s">
        <v>42</v>
      </c>
      <c r="F23" s="2" t="s">
        <v>54</v>
      </c>
      <c r="G23" s="2">
        <v>150</v>
      </c>
      <c r="H23" s="37">
        <f t="shared" si="1"/>
        <v>7.5</v>
      </c>
      <c r="I23" s="7">
        <f t="shared" si="0"/>
        <v>157.5</v>
      </c>
    </row>
    <row r="24" spans="1:9" ht="16.5" x14ac:dyDescent="0.3">
      <c r="A24" s="5">
        <v>43099</v>
      </c>
      <c r="B24" s="6">
        <v>20</v>
      </c>
      <c r="C24" s="2" t="s">
        <v>64</v>
      </c>
      <c r="D24" s="2">
        <v>5</v>
      </c>
      <c r="E24" s="2" t="s">
        <v>49</v>
      </c>
      <c r="F24" s="2" t="s">
        <v>52</v>
      </c>
      <c r="G24" s="2">
        <v>590</v>
      </c>
      <c r="H24" s="37">
        <f t="shared" si="1"/>
        <v>29.5</v>
      </c>
      <c r="I24" s="7">
        <f t="shared" si="0"/>
        <v>619.5</v>
      </c>
    </row>
    <row r="25" spans="1:9" ht="16.5" x14ac:dyDescent="0.3">
      <c r="A25" s="5">
        <v>43072</v>
      </c>
      <c r="B25" s="6">
        <v>21</v>
      </c>
      <c r="C25" s="2" t="s">
        <v>65</v>
      </c>
      <c r="D25" s="2">
        <v>15</v>
      </c>
      <c r="E25" s="2" t="s">
        <v>34</v>
      </c>
      <c r="F25" s="2" t="s">
        <v>35</v>
      </c>
      <c r="G25" s="2">
        <v>3200</v>
      </c>
      <c r="H25" s="37">
        <f t="shared" si="1"/>
        <v>160</v>
      </c>
      <c r="I25" s="7">
        <f t="shared" si="0"/>
        <v>3360</v>
      </c>
    </row>
    <row r="26" spans="1:9" ht="16.5" x14ac:dyDescent="0.3">
      <c r="A26" s="5">
        <v>43074</v>
      </c>
      <c r="B26" s="6">
        <v>22</v>
      </c>
      <c r="C26" s="2" t="s">
        <v>66</v>
      </c>
      <c r="D26" s="2">
        <v>3</v>
      </c>
      <c r="E26" s="2" t="s">
        <v>37</v>
      </c>
      <c r="F26" s="2" t="s">
        <v>38</v>
      </c>
      <c r="G26" s="2">
        <v>1250</v>
      </c>
      <c r="H26" s="37">
        <f t="shared" si="1"/>
        <v>62.5</v>
      </c>
      <c r="I26" s="7">
        <f t="shared" si="0"/>
        <v>1312.5</v>
      </c>
    </row>
    <row r="27" spans="1:9" ht="16.5" x14ac:dyDescent="0.3">
      <c r="A27" s="5">
        <v>43079</v>
      </c>
      <c r="B27" s="6">
        <v>23</v>
      </c>
      <c r="C27" s="2" t="s">
        <v>67</v>
      </c>
      <c r="D27" s="2">
        <v>4</v>
      </c>
      <c r="E27" s="2" t="s">
        <v>37</v>
      </c>
      <c r="F27" s="2" t="s">
        <v>40</v>
      </c>
      <c r="G27" s="2">
        <v>1250</v>
      </c>
      <c r="H27" s="37">
        <f t="shared" si="1"/>
        <v>62.5</v>
      </c>
      <c r="I27" s="7">
        <f t="shared" si="0"/>
        <v>1312.5</v>
      </c>
    </row>
    <row r="28" spans="1:9" ht="16.5" x14ac:dyDescent="0.3">
      <c r="A28" s="5">
        <v>43081</v>
      </c>
      <c r="B28" s="6">
        <v>24</v>
      </c>
      <c r="C28" s="2" t="s">
        <v>68</v>
      </c>
      <c r="D28" s="2">
        <v>12</v>
      </c>
      <c r="E28" s="2" t="s">
        <v>42</v>
      </c>
      <c r="F28" s="2" t="s">
        <v>43</v>
      </c>
      <c r="G28" s="2">
        <v>150</v>
      </c>
      <c r="H28" s="37">
        <f t="shared" si="1"/>
        <v>7.5</v>
      </c>
      <c r="I28" s="7">
        <f t="shared" si="0"/>
        <v>157.5</v>
      </c>
    </row>
    <row r="29" spans="1:9" ht="16.5" x14ac:dyDescent="0.3">
      <c r="A29" s="5">
        <v>43084</v>
      </c>
      <c r="B29" s="6">
        <v>25</v>
      </c>
      <c r="C29" s="2" t="s">
        <v>69</v>
      </c>
      <c r="D29" s="2">
        <v>6</v>
      </c>
      <c r="E29" s="2" t="s">
        <v>45</v>
      </c>
      <c r="F29" s="2" t="s">
        <v>46</v>
      </c>
      <c r="G29" s="2">
        <v>99</v>
      </c>
      <c r="H29" s="37">
        <f t="shared" si="1"/>
        <v>4.95</v>
      </c>
      <c r="I29" s="7">
        <f t="shared" si="0"/>
        <v>103.95</v>
      </c>
    </row>
    <row r="30" spans="1:9" ht="16.5" x14ac:dyDescent="0.3">
      <c r="A30" s="5">
        <v>43089</v>
      </c>
      <c r="B30" s="6">
        <v>26</v>
      </c>
      <c r="C30" s="2" t="s">
        <v>70</v>
      </c>
      <c r="D30" s="2">
        <v>10</v>
      </c>
      <c r="E30" s="2" t="s">
        <v>34</v>
      </c>
      <c r="F30" s="2" t="s">
        <v>35</v>
      </c>
      <c r="G30" s="2">
        <v>3200</v>
      </c>
      <c r="H30" s="37">
        <f t="shared" si="1"/>
        <v>160</v>
      </c>
      <c r="I30" s="7">
        <f t="shared" si="0"/>
        <v>3360</v>
      </c>
    </row>
    <row r="31" spans="1:9" ht="16.5" x14ac:dyDescent="0.3">
      <c r="A31" s="5">
        <v>43090</v>
      </c>
      <c r="B31" s="6">
        <v>27</v>
      </c>
      <c r="C31" s="2" t="s">
        <v>71</v>
      </c>
      <c r="D31" s="2">
        <v>5</v>
      </c>
      <c r="E31" s="2" t="s">
        <v>49</v>
      </c>
      <c r="F31" s="2" t="s">
        <v>50</v>
      </c>
      <c r="G31" s="2">
        <v>590</v>
      </c>
      <c r="H31" s="37">
        <f t="shared" si="1"/>
        <v>29.5</v>
      </c>
      <c r="I31" s="7">
        <f t="shared" si="0"/>
        <v>619.5</v>
      </c>
    </row>
    <row r="32" spans="1:9" ht="16.5" x14ac:dyDescent="0.3">
      <c r="A32" s="5">
        <v>43092</v>
      </c>
      <c r="B32" s="6">
        <v>28</v>
      </c>
      <c r="C32" s="2" t="s">
        <v>72</v>
      </c>
      <c r="D32" s="2">
        <v>2</v>
      </c>
      <c r="E32" s="2" t="s">
        <v>45</v>
      </c>
      <c r="F32" s="2" t="s">
        <v>52</v>
      </c>
      <c r="G32" s="2">
        <v>99</v>
      </c>
      <c r="H32" s="37">
        <f t="shared" si="1"/>
        <v>4.95</v>
      </c>
      <c r="I32" s="7">
        <f t="shared" si="0"/>
        <v>103.95</v>
      </c>
    </row>
    <row r="33" spans="1:9" ht="16.5" x14ac:dyDescent="0.3">
      <c r="A33" s="5">
        <v>43095</v>
      </c>
      <c r="B33" s="6">
        <v>29</v>
      </c>
      <c r="C33" s="2" t="s">
        <v>73</v>
      </c>
      <c r="D33" s="2">
        <v>10</v>
      </c>
      <c r="E33" s="2" t="s">
        <v>42</v>
      </c>
      <c r="F33" s="2" t="s">
        <v>54</v>
      </c>
      <c r="G33" s="2">
        <v>150</v>
      </c>
      <c r="H33" s="37">
        <f t="shared" si="1"/>
        <v>7.5</v>
      </c>
      <c r="I33" s="7">
        <f t="shared" si="0"/>
        <v>157.5</v>
      </c>
    </row>
    <row r="34" spans="1:9" ht="16.5" x14ac:dyDescent="0.3">
      <c r="A34" s="5">
        <v>43099</v>
      </c>
      <c r="B34" s="6">
        <v>30</v>
      </c>
      <c r="C34" s="2" t="s">
        <v>74</v>
      </c>
      <c r="D34" s="2">
        <v>5</v>
      </c>
      <c r="E34" s="2" t="s">
        <v>49</v>
      </c>
      <c r="F34" s="2" t="s">
        <v>52</v>
      </c>
      <c r="G34" s="2">
        <v>590</v>
      </c>
      <c r="H34" s="37">
        <f t="shared" si="1"/>
        <v>29.5</v>
      </c>
      <c r="I34" s="7">
        <f t="shared" si="0"/>
        <v>619.5</v>
      </c>
    </row>
    <row r="35" spans="1:9" ht="16.5" x14ac:dyDescent="0.3">
      <c r="A35" s="5">
        <v>43072</v>
      </c>
      <c r="B35" s="6">
        <v>31</v>
      </c>
      <c r="C35" s="2" t="s">
        <v>75</v>
      </c>
      <c r="D35" s="2">
        <v>18</v>
      </c>
      <c r="E35" s="2" t="s">
        <v>34</v>
      </c>
      <c r="F35" s="2" t="s">
        <v>35</v>
      </c>
      <c r="G35" s="2">
        <v>3200</v>
      </c>
      <c r="H35" s="37">
        <f t="shared" si="1"/>
        <v>160</v>
      </c>
      <c r="I35" s="7">
        <f t="shared" si="0"/>
        <v>3360</v>
      </c>
    </row>
    <row r="36" spans="1:9" ht="16.5" x14ac:dyDescent="0.3">
      <c r="A36" s="5">
        <v>43074</v>
      </c>
      <c r="B36" s="6">
        <v>32</v>
      </c>
      <c r="C36" s="2" t="s">
        <v>76</v>
      </c>
      <c r="D36" s="2">
        <v>3</v>
      </c>
      <c r="E36" s="2" t="s">
        <v>37</v>
      </c>
      <c r="F36" s="2" t="s">
        <v>38</v>
      </c>
      <c r="G36" s="2">
        <v>1250</v>
      </c>
      <c r="H36" s="37">
        <f t="shared" si="1"/>
        <v>62.5</v>
      </c>
      <c r="I36" s="7">
        <f t="shared" si="0"/>
        <v>1312.5</v>
      </c>
    </row>
    <row r="37" spans="1:9" ht="16.5" x14ac:dyDescent="0.3">
      <c r="A37" s="5">
        <v>43079</v>
      </c>
      <c r="B37" s="6">
        <v>33</v>
      </c>
      <c r="C37" s="2" t="s">
        <v>77</v>
      </c>
      <c r="D37" s="2">
        <v>4</v>
      </c>
      <c r="E37" s="2" t="s">
        <v>37</v>
      </c>
      <c r="F37" s="2" t="s">
        <v>40</v>
      </c>
      <c r="G37" s="2">
        <v>1250</v>
      </c>
      <c r="H37" s="37">
        <f t="shared" si="1"/>
        <v>62.5</v>
      </c>
      <c r="I37" s="7">
        <f t="shared" si="0"/>
        <v>1312.5</v>
      </c>
    </row>
    <row r="38" spans="1:9" ht="16.5" x14ac:dyDescent="0.3">
      <c r="A38" s="5">
        <v>43081</v>
      </c>
      <c r="B38" s="6">
        <v>34</v>
      </c>
      <c r="C38" s="2" t="s">
        <v>78</v>
      </c>
      <c r="D38" s="2">
        <v>12</v>
      </c>
      <c r="E38" s="2" t="s">
        <v>42</v>
      </c>
      <c r="F38" s="2" t="s">
        <v>43</v>
      </c>
      <c r="G38" s="2">
        <v>150</v>
      </c>
      <c r="H38" s="37">
        <f t="shared" si="1"/>
        <v>7.5</v>
      </c>
      <c r="I38" s="7">
        <f t="shared" si="0"/>
        <v>157.5</v>
      </c>
    </row>
    <row r="39" spans="1:9" ht="16.5" x14ac:dyDescent="0.3">
      <c r="A39" s="5">
        <v>43084</v>
      </c>
      <c r="B39" s="6">
        <v>35</v>
      </c>
      <c r="C39" s="2" t="s">
        <v>79</v>
      </c>
      <c r="D39" s="2">
        <v>6</v>
      </c>
      <c r="E39" s="2" t="s">
        <v>45</v>
      </c>
      <c r="F39" s="2" t="s">
        <v>46</v>
      </c>
      <c r="G39" s="2">
        <v>99</v>
      </c>
      <c r="H39" s="37">
        <f t="shared" si="1"/>
        <v>4.95</v>
      </c>
      <c r="I39" s="7">
        <f t="shared" si="0"/>
        <v>103.95</v>
      </c>
    </row>
    <row r="40" spans="1:9" ht="16.5" x14ac:dyDescent="0.3">
      <c r="A40" s="5">
        <v>43089</v>
      </c>
      <c r="B40" s="6">
        <v>36</v>
      </c>
      <c r="C40" s="2" t="s">
        <v>80</v>
      </c>
      <c r="D40" s="2">
        <v>10</v>
      </c>
      <c r="E40" s="2" t="s">
        <v>34</v>
      </c>
      <c r="F40" s="2" t="s">
        <v>35</v>
      </c>
      <c r="G40" s="2">
        <v>3200</v>
      </c>
      <c r="H40" s="37">
        <f t="shared" si="1"/>
        <v>160</v>
      </c>
      <c r="I40" s="7">
        <f t="shared" si="0"/>
        <v>3360</v>
      </c>
    </row>
    <row r="41" spans="1:9" ht="16.5" x14ac:dyDescent="0.3">
      <c r="A41" s="5">
        <v>43090</v>
      </c>
      <c r="B41" s="6">
        <v>37</v>
      </c>
      <c r="C41" s="2" t="s">
        <v>81</v>
      </c>
      <c r="D41" s="2">
        <v>5</v>
      </c>
      <c r="E41" s="2" t="s">
        <v>49</v>
      </c>
      <c r="F41" s="2" t="s">
        <v>50</v>
      </c>
      <c r="G41" s="2">
        <v>590</v>
      </c>
      <c r="H41" s="37">
        <f t="shared" si="1"/>
        <v>29.5</v>
      </c>
      <c r="I41" s="7">
        <f t="shared" si="0"/>
        <v>619.5</v>
      </c>
    </row>
    <row r="42" spans="1:9" ht="16.5" x14ac:dyDescent="0.3">
      <c r="A42" s="5">
        <v>43092</v>
      </c>
      <c r="B42" s="6">
        <v>38</v>
      </c>
      <c r="C42" s="2" t="s">
        <v>81</v>
      </c>
      <c r="D42" s="2">
        <v>2</v>
      </c>
      <c r="E42" s="2" t="s">
        <v>45</v>
      </c>
      <c r="F42" s="2" t="s">
        <v>52</v>
      </c>
      <c r="G42" s="2">
        <v>99</v>
      </c>
      <c r="H42" s="37">
        <f t="shared" si="1"/>
        <v>4.95</v>
      </c>
      <c r="I42" s="7">
        <f t="shared" si="0"/>
        <v>103.95</v>
      </c>
    </row>
    <row r="43" spans="1:9" ht="16.5" x14ac:dyDescent="0.3">
      <c r="A43" s="5">
        <v>43095</v>
      </c>
      <c r="B43" s="6">
        <v>39</v>
      </c>
      <c r="C43" s="2" t="s">
        <v>82</v>
      </c>
      <c r="D43" s="2">
        <v>10</v>
      </c>
      <c r="E43" s="2" t="s">
        <v>42</v>
      </c>
      <c r="F43" s="2" t="s">
        <v>54</v>
      </c>
      <c r="G43" s="2">
        <v>150</v>
      </c>
      <c r="H43" s="37">
        <f t="shared" si="1"/>
        <v>7.5</v>
      </c>
      <c r="I43" s="7">
        <f t="shared" si="0"/>
        <v>157.5</v>
      </c>
    </row>
    <row r="44" spans="1:9" ht="16.5" x14ac:dyDescent="0.3">
      <c r="A44" s="5">
        <v>43099</v>
      </c>
      <c r="B44" s="6">
        <v>40</v>
      </c>
      <c r="C44" s="2" t="s">
        <v>83</v>
      </c>
      <c r="D44" s="2">
        <v>5</v>
      </c>
      <c r="E44" s="2" t="s">
        <v>49</v>
      </c>
      <c r="F44" s="2" t="s">
        <v>52</v>
      </c>
      <c r="G44" s="2">
        <v>590</v>
      </c>
      <c r="H44" s="37">
        <f t="shared" si="1"/>
        <v>29.5</v>
      </c>
      <c r="I44" s="7">
        <f t="shared" si="0"/>
        <v>619.5</v>
      </c>
    </row>
    <row r="45" spans="1:9" ht="16.5" x14ac:dyDescent="0.3">
      <c r="A45" s="5">
        <v>43072</v>
      </c>
      <c r="B45" s="6">
        <v>41</v>
      </c>
      <c r="C45" s="2" t="s">
        <v>84</v>
      </c>
      <c r="D45" s="2">
        <v>25</v>
      </c>
      <c r="E45" s="2" t="s">
        <v>34</v>
      </c>
      <c r="F45" s="2" t="s">
        <v>35</v>
      </c>
      <c r="G45" s="2">
        <v>3200</v>
      </c>
      <c r="H45" s="37">
        <f t="shared" si="1"/>
        <v>160</v>
      </c>
      <c r="I45" s="7">
        <f t="shared" si="0"/>
        <v>3360</v>
      </c>
    </row>
    <row r="46" spans="1:9" ht="16.5" x14ac:dyDescent="0.3">
      <c r="A46" s="5">
        <v>43074</v>
      </c>
      <c r="B46" s="6">
        <v>42</v>
      </c>
      <c r="C46" s="2" t="s">
        <v>85</v>
      </c>
      <c r="D46" s="2">
        <v>3</v>
      </c>
      <c r="E46" s="2" t="s">
        <v>37</v>
      </c>
      <c r="F46" s="2" t="s">
        <v>38</v>
      </c>
      <c r="G46" s="2">
        <v>1250</v>
      </c>
      <c r="H46" s="37">
        <f t="shared" si="1"/>
        <v>62.5</v>
      </c>
      <c r="I46" s="7">
        <f t="shared" si="0"/>
        <v>1312.5</v>
      </c>
    </row>
    <row r="47" spans="1:9" ht="16.5" x14ac:dyDescent="0.3">
      <c r="A47" s="5">
        <v>43079</v>
      </c>
      <c r="B47" s="6">
        <v>43</v>
      </c>
      <c r="C47" s="2" t="s">
        <v>86</v>
      </c>
      <c r="D47" s="2">
        <v>4</v>
      </c>
      <c r="E47" s="2" t="s">
        <v>37</v>
      </c>
      <c r="F47" s="2" t="s">
        <v>40</v>
      </c>
      <c r="G47" s="2">
        <v>1250</v>
      </c>
      <c r="H47" s="37">
        <f t="shared" si="1"/>
        <v>62.5</v>
      </c>
      <c r="I47" s="7">
        <f t="shared" si="0"/>
        <v>1312.5</v>
      </c>
    </row>
    <row r="48" spans="1:9" ht="16.5" x14ac:dyDescent="0.3">
      <c r="A48" s="5">
        <v>43081</v>
      </c>
      <c r="B48" s="6">
        <v>44</v>
      </c>
      <c r="C48" s="2" t="s">
        <v>87</v>
      </c>
      <c r="D48" s="2">
        <v>12</v>
      </c>
      <c r="E48" s="2" t="s">
        <v>42</v>
      </c>
      <c r="F48" s="2" t="s">
        <v>43</v>
      </c>
      <c r="G48" s="2">
        <v>150</v>
      </c>
      <c r="H48" s="37">
        <f t="shared" si="1"/>
        <v>7.5</v>
      </c>
      <c r="I48" s="7">
        <f t="shared" si="0"/>
        <v>157.5</v>
      </c>
    </row>
    <row r="49" spans="1:9" ht="16.5" x14ac:dyDescent="0.3">
      <c r="A49" s="5">
        <v>43084</v>
      </c>
      <c r="B49" s="6">
        <v>45</v>
      </c>
      <c r="C49" s="2" t="s">
        <v>88</v>
      </c>
      <c r="D49" s="2">
        <v>6</v>
      </c>
      <c r="E49" s="2" t="s">
        <v>45</v>
      </c>
      <c r="F49" s="2" t="s">
        <v>46</v>
      </c>
      <c r="G49" s="2">
        <v>99</v>
      </c>
      <c r="H49" s="37">
        <f t="shared" si="1"/>
        <v>4.95</v>
      </c>
      <c r="I49" s="7">
        <f t="shared" si="0"/>
        <v>103.95</v>
      </c>
    </row>
    <row r="50" spans="1:9" ht="16.5" x14ac:dyDescent="0.3">
      <c r="A50" s="5">
        <v>43089</v>
      </c>
      <c r="B50" s="6">
        <v>46</v>
      </c>
      <c r="C50" s="2" t="s">
        <v>89</v>
      </c>
      <c r="D50" s="2">
        <v>10</v>
      </c>
      <c r="E50" s="2" t="s">
        <v>34</v>
      </c>
      <c r="F50" s="2" t="s">
        <v>35</v>
      </c>
      <c r="G50" s="2">
        <v>3200</v>
      </c>
      <c r="H50" s="37">
        <f t="shared" si="1"/>
        <v>160</v>
      </c>
      <c r="I50" s="7">
        <f t="shared" si="0"/>
        <v>3360</v>
      </c>
    </row>
    <row r="51" spans="1:9" ht="16.5" x14ac:dyDescent="0.3">
      <c r="A51" s="5">
        <v>43090</v>
      </c>
      <c r="B51" s="6">
        <v>47</v>
      </c>
      <c r="C51" s="2" t="s">
        <v>90</v>
      </c>
      <c r="D51" s="2">
        <v>5</v>
      </c>
      <c r="E51" s="2" t="s">
        <v>49</v>
      </c>
      <c r="F51" s="2" t="s">
        <v>50</v>
      </c>
      <c r="G51" s="2">
        <v>590</v>
      </c>
      <c r="H51" s="37">
        <f t="shared" si="1"/>
        <v>29.5</v>
      </c>
      <c r="I51" s="7">
        <f t="shared" si="0"/>
        <v>619.5</v>
      </c>
    </row>
    <row r="52" spans="1:9" ht="16.5" x14ac:dyDescent="0.3">
      <c r="A52" s="5">
        <v>43092</v>
      </c>
      <c r="B52" s="6">
        <v>48</v>
      </c>
      <c r="C52" s="2" t="s">
        <v>91</v>
      </c>
      <c r="D52" s="2">
        <v>2</v>
      </c>
      <c r="E52" s="2" t="s">
        <v>45</v>
      </c>
      <c r="F52" s="2" t="s">
        <v>52</v>
      </c>
      <c r="G52" s="2">
        <v>99</v>
      </c>
      <c r="H52" s="37">
        <f t="shared" si="1"/>
        <v>4.95</v>
      </c>
      <c r="I52" s="7">
        <f t="shared" si="0"/>
        <v>103.95</v>
      </c>
    </row>
    <row r="53" spans="1:9" ht="16.5" x14ac:dyDescent="0.3">
      <c r="A53" s="5">
        <v>43095</v>
      </c>
      <c r="B53" s="6">
        <v>49</v>
      </c>
      <c r="C53" s="2" t="s">
        <v>92</v>
      </c>
      <c r="D53" s="2">
        <v>10</v>
      </c>
      <c r="E53" s="2" t="s">
        <v>42</v>
      </c>
      <c r="F53" s="2" t="s">
        <v>54</v>
      </c>
      <c r="G53" s="2">
        <v>150</v>
      </c>
      <c r="H53" s="37">
        <f t="shared" si="1"/>
        <v>7.5</v>
      </c>
      <c r="I53" s="7">
        <f t="shared" si="0"/>
        <v>157.5</v>
      </c>
    </row>
    <row r="54" spans="1:9" ht="16.5" x14ac:dyDescent="0.3">
      <c r="A54" s="5">
        <v>43099</v>
      </c>
      <c r="B54" s="6">
        <v>50</v>
      </c>
      <c r="C54" s="2" t="s">
        <v>93</v>
      </c>
      <c r="D54" s="2">
        <v>5</v>
      </c>
      <c r="E54" s="2" t="s">
        <v>49</v>
      </c>
      <c r="F54" s="2" t="s">
        <v>52</v>
      </c>
      <c r="G54" s="2">
        <v>590</v>
      </c>
      <c r="H54" s="37">
        <f t="shared" si="1"/>
        <v>29.5</v>
      </c>
      <c r="I54" s="7">
        <f t="shared" si="0"/>
        <v>619.5</v>
      </c>
    </row>
    <row r="55" spans="1:9" ht="16.5" x14ac:dyDescent="0.3">
      <c r="A55" s="5">
        <v>43072</v>
      </c>
      <c r="B55" s="6">
        <v>51</v>
      </c>
      <c r="C55" s="2" t="s">
        <v>94</v>
      </c>
      <c r="D55" s="2">
        <v>3</v>
      </c>
      <c r="E55" s="2" t="s">
        <v>34</v>
      </c>
      <c r="F55" s="2" t="s">
        <v>35</v>
      </c>
      <c r="G55" s="2">
        <v>3200</v>
      </c>
      <c r="H55" s="37">
        <f t="shared" si="1"/>
        <v>160</v>
      </c>
      <c r="I55" s="7">
        <f t="shared" si="0"/>
        <v>3360</v>
      </c>
    </row>
    <row r="56" spans="1:9" ht="16.5" x14ac:dyDescent="0.3">
      <c r="A56" s="5">
        <v>43074</v>
      </c>
      <c r="B56" s="6">
        <v>52</v>
      </c>
      <c r="C56" s="2" t="s">
        <v>95</v>
      </c>
      <c r="D56" s="2">
        <v>3</v>
      </c>
      <c r="E56" s="2" t="s">
        <v>37</v>
      </c>
      <c r="F56" s="2" t="s">
        <v>38</v>
      </c>
      <c r="G56" s="2">
        <v>1250</v>
      </c>
      <c r="H56" s="37">
        <f t="shared" si="1"/>
        <v>62.5</v>
      </c>
      <c r="I56" s="7">
        <f t="shared" si="0"/>
        <v>1312.5</v>
      </c>
    </row>
    <row r="57" spans="1:9" ht="16.5" x14ac:dyDescent="0.3">
      <c r="A57" s="5">
        <v>43079</v>
      </c>
      <c r="B57" s="6">
        <v>53</v>
      </c>
      <c r="C57" s="2" t="s">
        <v>96</v>
      </c>
      <c r="D57" s="2">
        <v>4</v>
      </c>
      <c r="E57" s="2" t="s">
        <v>37</v>
      </c>
      <c r="F57" s="2" t="s">
        <v>40</v>
      </c>
      <c r="G57" s="2">
        <v>1250</v>
      </c>
      <c r="H57" s="37">
        <f t="shared" si="1"/>
        <v>62.5</v>
      </c>
      <c r="I57" s="7">
        <f t="shared" si="0"/>
        <v>1312.5</v>
      </c>
    </row>
    <row r="58" spans="1:9" ht="16.5" x14ac:dyDescent="0.3">
      <c r="A58" s="5">
        <v>43081</v>
      </c>
      <c r="B58" s="6">
        <v>54</v>
      </c>
      <c r="C58" s="2" t="s">
        <v>97</v>
      </c>
      <c r="D58" s="2">
        <v>12</v>
      </c>
      <c r="E58" s="2" t="s">
        <v>42</v>
      </c>
      <c r="F58" s="2" t="s">
        <v>43</v>
      </c>
      <c r="G58" s="2">
        <v>150</v>
      </c>
      <c r="H58" s="37">
        <f t="shared" si="1"/>
        <v>7.5</v>
      </c>
      <c r="I58" s="7">
        <f t="shared" si="0"/>
        <v>157.5</v>
      </c>
    </row>
    <row r="59" spans="1:9" ht="16.5" x14ac:dyDescent="0.3">
      <c r="A59" s="5">
        <v>43084</v>
      </c>
      <c r="B59" s="6">
        <v>55</v>
      </c>
      <c r="C59" s="2" t="s">
        <v>98</v>
      </c>
      <c r="D59" s="2">
        <v>6</v>
      </c>
      <c r="E59" s="2" t="s">
        <v>45</v>
      </c>
      <c r="F59" s="2" t="s">
        <v>46</v>
      </c>
      <c r="G59" s="2">
        <v>99</v>
      </c>
      <c r="H59" s="37">
        <f t="shared" si="1"/>
        <v>4.95</v>
      </c>
      <c r="I59" s="7">
        <f t="shared" si="0"/>
        <v>103.95</v>
      </c>
    </row>
    <row r="60" spans="1:9" ht="16.5" x14ac:dyDescent="0.3">
      <c r="A60" s="5">
        <v>43089</v>
      </c>
      <c r="B60" s="6">
        <v>56</v>
      </c>
      <c r="C60" s="2" t="s">
        <v>99</v>
      </c>
      <c r="D60" s="2">
        <v>10</v>
      </c>
      <c r="E60" s="2" t="s">
        <v>34</v>
      </c>
      <c r="F60" s="2" t="s">
        <v>35</v>
      </c>
      <c r="G60" s="2">
        <v>3200</v>
      </c>
      <c r="H60" s="37">
        <f t="shared" si="1"/>
        <v>160</v>
      </c>
      <c r="I60" s="7">
        <f t="shared" si="0"/>
        <v>3360</v>
      </c>
    </row>
    <row r="61" spans="1:9" ht="16.5" x14ac:dyDescent="0.3">
      <c r="A61" s="5">
        <v>43090</v>
      </c>
      <c r="B61" s="6">
        <v>57</v>
      </c>
      <c r="C61" s="2" t="s">
        <v>100</v>
      </c>
      <c r="D61" s="2">
        <v>5</v>
      </c>
      <c r="E61" s="2" t="s">
        <v>49</v>
      </c>
      <c r="F61" s="2" t="s">
        <v>50</v>
      </c>
      <c r="G61" s="2">
        <v>590</v>
      </c>
      <c r="H61" s="37">
        <f t="shared" si="1"/>
        <v>29.5</v>
      </c>
      <c r="I61" s="7">
        <f t="shared" si="0"/>
        <v>619.5</v>
      </c>
    </row>
    <row r="62" spans="1:9" ht="16.5" x14ac:dyDescent="0.3">
      <c r="A62" s="5">
        <v>43092</v>
      </c>
      <c r="B62" s="6">
        <v>58</v>
      </c>
      <c r="C62" s="2" t="s">
        <v>101</v>
      </c>
      <c r="D62" s="2">
        <v>2</v>
      </c>
      <c r="E62" s="2" t="s">
        <v>45</v>
      </c>
      <c r="F62" s="2" t="s">
        <v>52</v>
      </c>
      <c r="G62" s="2">
        <v>99</v>
      </c>
      <c r="H62" s="37">
        <f t="shared" si="1"/>
        <v>4.95</v>
      </c>
      <c r="I62" s="7">
        <f t="shared" si="0"/>
        <v>103.95</v>
      </c>
    </row>
    <row r="63" spans="1:9" ht="16.5" x14ac:dyDescent="0.3">
      <c r="A63" s="5">
        <v>43095</v>
      </c>
      <c r="B63" s="6">
        <v>59</v>
      </c>
      <c r="C63" s="2" t="s">
        <v>102</v>
      </c>
      <c r="D63" s="2">
        <v>10</v>
      </c>
      <c r="E63" s="2" t="s">
        <v>42</v>
      </c>
      <c r="F63" s="2" t="s">
        <v>54</v>
      </c>
      <c r="G63" s="2">
        <v>150</v>
      </c>
      <c r="H63" s="37">
        <f t="shared" si="1"/>
        <v>7.5</v>
      </c>
      <c r="I63" s="7">
        <f t="shared" si="0"/>
        <v>157.5</v>
      </c>
    </row>
    <row r="64" spans="1:9" ht="16.5" x14ac:dyDescent="0.3">
      <c r="A64" s="5">
        <v>43099</v>
      </c>
      <c r="B64" s="6">
        <v>60</v>
      </c>
      <c r="C64" s="2" t="s">
        <v>103</v>
      </c>
      <c r="D64" s="2">
        <v>5</v>
      </c>
      <c r="E64" s="2" t="s">
        <v>49</v>
      </c>
      <c r="F64" s="2" t="s">
        <v>52</v>
      </c>
      <c r="G64" s="2">
        <v>590</v>
      </c>
      <c r="H64" s="37">
        <f t="shared" si="1"/>
        <v>29.5</v>
      </c>
      <c r="I64" s="7">
        <f t="shared" si="0"/>
        <v>619.5</v>
      </c>
    </row>
    <row r="65" spans="1:9" ht="16.5" x14ac:dyDescent="0.3">
      <c r="A65" s="5">
        <v>43072</v>
      </c>
      <c r="B65" s="6">
        <v>61</v>
      </c>
      <c r="C65" s="2" t="s">
        <v>104</v>
      </c>
      <c r="D65" s="2">
        <v>5</v>
      </c>
      <c r="E65" s="2" t="s">
        <v>34</v>
      </c>
      <c r="F65" s="2" t="s">
        <v>35</v>
      </c>
      <c r="G65" s="2">
        <v>3200</v>
      </c>
      <c r="H65" s="37">
        <f t="shared" si="1"/>
        <v>160</v>
      </c>
      <c r="I65" s="7">
        <f t="shared" si="0"/>
        <v>3360</v>
      </c>
    </row>
    <row r="66" spans="1:9" ht="16.5" x14ac:dyDescent="0.3">
      <c r="A66" s="5">
        <v>43074</v>
      </c>
      <c r="B66" s="6">
        <v>62</v>
      </c>
      <c r="C66" s="2" t="s">
        <v>105</v>
      </c>
      <c r="D66" s="2">
        <v>3</v>
      </c>
      <c r="E66" s="2" t="s">
        <v>37</v>
      </c>
      <c r="F66" s="2" t="s">
        <v>38</v>
      </c>
      <c r="G66" s="2">
        <v>1250</v>
      </c>
      <c r="H66" s="37">
        <f t="shared" si="1"/>
        <v>62.5</v>
      </c>
      <c r="I66" s="7">
        <f t="shared" si="0"/>
        <v>1312.5</v>
      </c>
    </row>
    <row r="67" spans="1:9" ht="16.5" x14ac:dyDescent="0.3">
      <c r="A67" s="5">
        <v>43079</v>
      </c>
      <c r="B67" s="6">
        <v>63</v>
      </c>
      <c r="C67" s="2" t="s">
        <v>106</v>
      </c>
      <c r="D67" s="2">
        <v>4</v>
      </c>
      <c r="E67" s="2" t="s">
        <v>37</v>
      </c>
      <c r="F67" s="2" t="s">
        <v>40</v>
      </c>
      <c r="G67" s="2">
        <v>1250</v>
      </c>
      <c r="H67" s="37">
        <f t="shared" si="1"/>
        <v>62.5</v>
      </c>
      <c r="I67" s="7">
        <f t="shared" si="0"/>
        <v>1312.5</v>
      </c>
    </row>
    <row r="68" spans="1:9" ht="16.5" x14ac:dyDescent="0.3">
      <c r="A68" s="5">
        <v>43081</v>
      </c>
      <c r="B68" s="6">
        <v>64</v>
      </c>
      <c r="C68" s="2" t="s">
        <v>107</v>
      </c>
      <c r="D68" s="2">
        <v>12</v>
      </c>
      <c r="E68" s="2" t="s">
        <v>42</v>
      </c>
      <c r="F68" s="2" t="s">
        <v>43</v>
      </c>
      <c r="G68" s="2">
        <v>150</v>
      </c>
      <c r="H68" s="37">
        <f t="shared" si="1"/>
        <v>7.5</v>
      </c>
      <c r="I68" s="7">
        <f t="shared" si="0"/>
        <v>157.5</v>
      </c>
    </row>
    <row r="69" spans="1:9" ht="16.5" x14ac:dyDescent="0.3">
      <c r="A69" s="5">
        <v>43084</v>
      </c>
      <c r="B69" s="6">
        <v>65</v>
      </c>
      <c r="C69" s="2" t="s">
        <v>108</v>
      </c>
      <c r="D69" s="2">
        <v>6</v>
      </c>
      <c r="E69" s="2" t="s">
        <v>45</v>
      </c>
      <c r="F69" s="2" t="s">
        <v>46</v>
      </c>
      <c r="G69" s="2">
        <v>99</v>
      </c>
      <c r="H69" s="37">
        <f t="shared" si="1"/>
        <v>4.95</v>
      </c>
      <c r="I69" s="7">
        <f t="shared" si="0"/>
        <v>103.95</v>
      </c>
    </row>
    <row r="70" spans="1:9" ht="16.5" x14ac:dyDescent="0.3">
      <c r="A70" s="5">
        <v>43089</v>
      </c>
      <c r="B70" s="6">
        <v>66</v>
      </c>
      <c r="C70" s="2" t="s">
        <v>109</v>
      </c>
      <c r="D70" s="2">
        <v>10</v>
      </c>
      <c r="E70" s="2" t="s">
        <v>34</v>
      </c>
      <c r="F70" s="2" t="s">
        <v>35</v>
      </c>
      <c r="G70" s="2">
        <v>3200</v>
      </c>
      <c r="H70" s="37">
        <f t="shared" ref="H70:H84" si="2">G70*$H$3</f>
        <v>160</v>
      </c>
      <c r="I70" s="7">
        <f t="shared" ref="I70:I84" si="3">G70+H70</f>
        <v>3360</v>
      </c>
    </row>
    <row r="71" spans="1:9" ht="16.5" x14ac:dyDescent="0.3">
      <c r="A71" s="5">
        <v>43090</v>
      </c>
      <c r="B71" s="6">
        <v>67</v>
      </c>
      <c r="C71" s="2" t="s">
        <v>110</v>
      </c>
      <c r="D71" s="2">
        <v>5</v>
      </c>
      <c r="E71" s="2" t="s">
        <v>49</v>
      </c>
      <c r="F71" s="2" t="s">
        <v>50</v>
      </c>
      <c r="G71" s="2">
        <v>590</v>
      </c>
      <c r="H71" s="37">
        <f t="shared" si="2"/>
        <v>29.5</v>
      </c>
      <c r="I71" s="7">
        <f t="shared" si="3"/>
        <v>619.5</v>
      </c>
    </row>
    <row r="72" spans="1:9" ht="16.5" x14ac:dyDescent="0.3">
      <c r="A72" s="5">
        <v>43092</v>
      </c>
      <c r="B72" s="6">
        <v>68</v>
      </c>
      <c r="C72" s="2" t="s">
        <v>111</v>
      </c>
      <c r="D72" s="2">
        <v>2</v>
      </c>
      <c r="E72" s="2" t="s">
        <v>45</v>
      </c>
      <c r="F72" s="2" t="s">
        <v>52</v>
      </c>
      <c r="G72" s="2">
        <v>99</v>
      </c>
      <c r="H72" s="37">
        <f t="shared" si="2"/>
        <v>4.95</v>
      </c>
      <c r="I72" s="7">
        <f t="shared" si="3"/>
        <v>103.95</v>
      </c>
    </row>
    <row r="73" spans="1:9" ht="16.5" x14ac:dyDescent="0.3">
      <c r="A73" s="5">
        <v>43095</v>
      </c>
      <c r="B73" s="6">
        <v>69</v>
      </c>
      <c r="C73" s="2" t="s">
        <v>112</v>
      </c>
      <c r="D73" s="2">
        <v>10</v>
      </c>
      <c r="E73" s="2" t="s">
        <v>42</v>
      </c>
      <c r="F73" s="2" t="s">
        <v>54</v>
      </c>
      <c r="G73" s="2">
        <v>150</v>
      </c>
      <c r="H73" s="37">
        <f t="shared" si="2"/>
        <v>7.5</v>
      </c>
      <c r="I73" s="7">
        <f t="shared" si="3"/>
        <v>157.5</v>
      </c>
    </row>
    <row r="74" spans="1:9" ht="16.5" x14ac:dyDescent="0.3">
      <c r="A74" s="5">
        <v>43099</v>
      </c>
      <c r="B74" s="6">
        <v>70</v>
      </c>
      <c r="C74" s="2" t="s">
        <v>113</v>
      </c>
      <c r="D74" s="2">
        <v>5</v>
      </c>
      <c r="E74" s="2" t="s">
        <v>49</v>
      </c>
      <c r="F74" s="2" t="s">
        <v>52</v>
      </c>
      <c r="G74" s="2">
        <v>590</v>
      </c>
      <c r="H74" s="37">
        <f t="shared" si="2"/>
        <v>29.5</v>
      </c>
      <c r="I74" s="7">
        <f t="shared" si="3"/>
        <v>619.5</v>
      </c>
    </row>
    <row r="75" spans="1:9" ht="16.5" x14ac:dyDescent="0.3">
      <c r="A75" s="5">
        <v>43072</v>
      </c>
      <c r="B75" s="6">
        <v>71</v>
      </c>
      <c r="C75" s="2" t="s">
        <v>114</v>
      </c>
      <c r="D75" s="2">
        <v>8</v>
      </c>
      <c r="E75" s="2" t="s">
        <v>34</v>
      </c>
      <c r="F75" s="2" t="s">
        <v>35</v>
      </c>
      <c r="G75" s="2">
        <v>3200</v>
      </c>
      <c r="H75" s="37">
        <f t="shared" si="2"/>
        <v>160</v>
      </c>
      <c r="I75" s="7">
        <f t="shared" si="3"/>
        <v>3360</v>
      </c>
    </row>
    <row r="76" spans="1:9" ht="16.5" x14ac:dyDescent="0.3">
      <c r="A76" s="5">
        <v>43074</v>
      </c>
      <c r="B76" s="6">
        <v>72</v>
      </c>
      <c r="C76" s="2" t="s">
        <v>115</v>
      </c>
      <c r="D76" s="2">
        <v>3</v>
      </c>
      <c r="E76" s="2" t="s">
        <v>37</v>
      </c>
      <c r="F76" s="2" t="s">
        <v>38</v>
      </c>
      <c r="G76" s="2">
        <v>1250</v>
      </c>
      <c r="H76" s="37">
        <f t="shared" si="2"/>
        <v>62.5</v>
      </c>
      <c r="I76" s="7">
        <f t="shared" si="3"/>
        <v>1312.5</v>
      </c>
    </row>
    <row r="77" spans="1:9" ht="16.5" x14ac:dyDescent="0.3">
      <c r="A77" s="5">
        <v>43079</v>
      </c>
      <c r="B77" s="6">
        <v>73</v>
      </c>
      <c r="C77" s="2" t="s">
        <v>116</v>
      </c>
      <c r="D77" s="2">
        <v>4</v>
      </c>
      <c r="E77" s="2" t="s">
        <v>37</v>
      </c>
      <c r="F77" s="2" t="s">
        <v>40</v>
      </c>
      <c r="G77" s="2">
        <v>1250</v>
      </c>
      <c r="H77" s="37">
        <f t="shared" si="2"/>
        <v>62.5</v>
      </c>
      <c r="I77" s="7">
        <f t="shared" si="3"/>
        <v>1312.5</v>
      </c>
    </row>
    <row r="78" spans="1:9" ht="16.5" x14ac:dyDescent="0.3">
      <c r="A78" s="5">
        <v>43081</v>
      </c>
      <c r="B78" s="6">
        <v>74</v>
      </c>
      <c r="C78" s="2" t="s">
        <v>117</v>
      </c>
      <c r="D78" s="2">
        <v>12</v>
      </c>
      <c r="E78" s="2" t="s">
        <v>42</v>
      </c>
      <c r="F78" s="2" t="s">
        <v>43</v>
      </c>
      <c r="G78" s="2">
        <v>150</v>
      </c>
      <c r="H78" s="37">
        <f t="shared" si="2"/>
        <v>7.5</v>
      </c>
      <c r="I78" s="7">
        <f t="shared" si="3"/>
        <v>157.5</v>
      </c>
    </row>
    <row r="79" spans="1:9" ht="16.5" x14ac:dyDescent="0.3">
      <c r="A79" s="5">
        <v>43084</v>
      </c>
      <c r="B79" s="6">
        <v>75</v>
      </c>
      <c r="C79" s="2" t="s">
        <v>118</v>
      </c>
      <c r="D79" s="2">
        <v>6</v>
      </c>
      <c r="E79" s="2" t="s">
        <v>45</v>
      </c>
      <c r="F79" s="2" t="s">
        <v>46</v>
      </c>
      <c r="G79" s="2">
        <v>99</v>
      </c>
      <c r="H79" s="37">
        <f t="shared" si="2"/>
        <v>4.95</v>
      </c>
      <c r="I79" s="7">
        <f t="shared" si="3"/>
        <v>103.95</v>
      </c>
    </row>
    <row r="80" spans="1:9" ht="16.5" x14ac:dyDescent="0.3">
      <c r="A80" s="5">
        <v>43089</v>
      </c>
      <c r="B80" s="6">
        <v>76</v>
      </c>
      <c r="C80" s="2" t="s">
        <v>119</v>
      </c>
      <c r="D80" s="2">
        <v>10</v>
      </c>
      <c r="E80" s="2" t="s">
        <v>34</v>
      </c>
      <c r="F80" s="2" t="s">
        <v>35</v>
      </c>
      <c r="G80" s="2">
        <v>3200</v>
      </c>
      <c r="H80" s="37">
        <f t="shared" si="2"/>
        <v>160</v>
      </c>
      <c r="I80" s="7">
        <f t="shared" si="3"/>
        <v>3360</v>
      </c>
    </row>
    <row r="81" spans="1:9" ht="16.5" x14ac:dyDescent="0.3">
      <c r="A81" s="5">
        <v>43090</v>
      </c>
      <c r="B81" s="6">
        <v>77</v>
      </c>
      <c r="C81" s="2" t="s">
        <v>120</v>
      </c>
      <c r="D81" s="2">
        <v>5</v>
      </c>
      <c r="E81" s="2" t="s">
        <v>49</v>
      </c>
      <c r="F81" s="2" t="s">
        <v>50</v>
      </c>
      <c r="G81" s="2">
        <v>590</v>
      </c>
      <c r="H81" s="37">
        <f t="shared" si="2"/>
        <v>29.5</v>
      </c>
      <c r="I81" s="7">
        <f t="shared" si="3"/>
        <v>619.5</v>
      </c>
    </row>
    <row r="82" spans="1:9" ht="16.5" x14ac:dyDescent="0.3">
      <c r="A82" s="5">
        <v>43092</v>
      </c>
      <c r="B82" s="6">
        <v>78</v>
      </c>
      <c r="C82" s="2" t="s">
        <v>121</v>
      </c>
      <c r="D82" s="2">
        <v>2</v>
      </c>
      <c r="E82" s="2" t="s">
        <v>45</v>
      </c>
      <c r="F82" s="2" t="s">
        <v>52</v>
      </c>
      <c r="G82" s="2">
        <v>99</v>
      </c>
      <c r="H82" s="37">
        <f t="shared" si="2"/>
        <v>4.95</v>
      </c>
      <c r="I82" s="7">
        <f t="shared" si="3"/>
        <v>103.95</v>
      </c>
    </row>
    <row r="83" spans="1:9" ht="16.5" x14ac:dyDescent="0.3">
      <c r="A83" s="5">
        <v>43095</v>
      </c>
      <c r="B83" s="6">
        <v>79</v>
      </c>
      <c r="C83" s="2" t="s">
        <v>122</v>
      </c>
      <c r="D83" s="2">
        <v>10</v>
      </c>
      <c r="E83" s="2" t="s">
        <v>42</v>
      </c>
      <c r="F83" s="2" t="s">
        <v>54</v>
      </c>
      <c r="G83" s="2">
        <v>150</v>
      </c>
      <c r="H83" s="37">
        <f t="shared" si="2"/>
        <v>7.5</v>
      </c>
      <c r="I83" s="7">
        <f t="shared" si="3"/>
        <v>157.5</v>
      </c>
    </row>
    <row r="84" spans="1:9" ht="16.5" x14ac:dyDescent="0.3">
      <c r="A84" s="5">
        <v>43099</v>
      </c>
      <c r="B84" s="6">
        <v>80</v>
      </c>
      <c r="C84" s="2" t="s">
        <v>123</v>
      </c>
      <c r="D84" s="2">
        <v>5</v>
      </c>
      <c r="E84" s="2" t="s">
        <v>49</v>
      </c>
      <c r="F84" s="2" t="s">
        <v>52</v>
      </c>
      <c r="G84" s="2">
        <v>590</v>
      </c>
      <c r="H84" s="37">
        <f t="shared" si="2"/>
        <v>29.5</v>
      </c>
      <c r="I84" s="7">
        <f t="shared" si="3"/>
        <v>619.5</v>
      </c>
    </row>
  </sheetData>
  <mergeCells count="1">
    <mergeCell ref="A1:I1"/>
  </mergeCells>
  <dataValidations disablePrompts="1" count="1">
    <dataValidation type="custom" allowBlank="1" showInputMessage="1" showErrorMessage="1" sqref="E5:E84" xr:uid="{D9B13643-A4CB-4351-A250-1689A29B8119}">
      <formula1>ISTEXT($E$5:$E$14)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0549750-AAEC-4838-B18F-C6E4F7BC6F5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40000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I5:I84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8097-C677-41F4-9E66-14F320BDBCDB}">
  <dimension ref="A1:H99"/>
  <sheetViews>
    <sheetView showGridLines="0" workbookViewId="0">
      <selection activeCell="A4" sqref="A4:A5"/>
    </sheetView>
  </sheetViews>
  <sheetFormatPr defaultRowHeight="15" x14ac:dyDescent="0.25"/>
  <cols>
    <col min="1" max="1" width="21.5703125" bestFit="1" customWidth="1"/>
    <col min="2" max="2" width="9.28515625" customWidth="1"/>
    <col min="3" max="6" width="9" bestFit="1" customWidth="1"/>
    <col min="7" max="8" width="10.140625" bestFit="1" customWidth="1"/>
  </cols>
  <sheetData>
    <row r="1" spans="1:8" ht="27" thickBot="1" x14ac:dyDescent="0.45">
      <c r="A1" s="17" t="s">
        <v>141</v>
      </c>
      <c r="B1" s="17"/>
      <c r="C1" s="17"/>
      <c r="D1" s="17"/>
      <c r="E1" s="17"/>
      <c r="F1" s="17"/>
      <c r="G1" s="17"/>
      <c r="H1" s="17"/>
    </row>
    <row r="2" spans="1:8" ht="15.75" thickTop="1" x14ac:dyDescent="0.25"/>
    <row r="3" spans="1:8" x14ac:dyDescent="0.25">
      <c r="A3" s="12" t="s">
        <v>143</v>
      </c>
      <c r="B3" s="12"/>
      <c r="C3" s="12"/>
      <c r="D3" s="12"/>
      <c r="E3" s="12"/>
      <c r="F3" s="12"/>
      <c r="G3" s="12"/>
      <c r="H3" s="12"/>
    </row>
    <row r="4" spans="1:8" ht="17.25" thickBot="1" x14ac:dyDescent="0.3">
      <c r="A4" s="13" t="s">
        <v>124</v>
      </c>
      <c r="B4" s="15" t="s">
        <v>142</v>
      </c>
      <c r="C4" s="10">
        <v>0.12</v>
      </c>
      <c r="D4" s="10">
        <v>0.08</v>
      </c>
      <c r="E4" s="10">
        <v>0.15</v>
      </c>
      <c r="F4" s="10">
        <v>0.25</v>
      </c>
      <c r="G4" s="10">
        <v>0.22</v>
      </c>
      <c r="H4" s="10">
        <v>0.18</v>
      </c>
    </row>
    <row r="5" spans="1:8" ht="16.5" customHeight="1" thickTop="1" thickBot="1" x14ac:dyDescent="0.3">
      <c r="A5" s="14"/>
      <c r="B5" s="16"/>
      <c r="C5" s="8" t="s">
        <v>125</v>
      </c>
      <c r="D5" s="8" t="s">
        <v>126</v>
      </c>
      <c r="E5" s="8" t="s">
        <v>127</v>
      </c>
      <c r="F5" s="8" t="s">
        <v>128</v>
      </c>
      <c r="G5" s="8" t="s">
        <v>129</v>
      </c>
      <c r="H5" s="8" t="s">
        <v>130</v>
      </c>
    </row>
    <row r="6" spans="1:8" ht="17.25" thickTop="1" x14ac:dyDescent="0.3">
      <c r="A6" s="1" t="s">
        <v>131</v>
      </c>
      <c r="B6" s="1">
        <v>164506</v>
      </c>
      <c r="C6" s="38">
        <f>$B6*C$4</f>
        <v>19740.719999999998</v>
      </c>
      <c r="D6" s="38">
        <f t="shared" ref="D6:H21" si="0">$B6*D$4</f>
        <v>13160.48</v>
      </c>
      <c r="E6" s="38">
        <f t="shared" si="0"/>
        <v>24675.899999999998</v>
      </c>
      <c r="F6" s="38">
        <f t="shared" si="0"/>
        <v>41126.5</v>
      </c>
      <c r="G6" s="38">
        <f t="shared" si="0"/>
        <v>36191.32</v>
      </c>
      <c r="H6" s="38">
        <f t="shared" si="0"/>
        <v>29611.079999999998</v>
      </c>
    </row>
    <row r="7" spans="1:8" ht="16.5" x14ac:dyDescent="0.3">
      <c r="A7" s="1" t="s">
        <v>132</v>
      </c>
      <c r="B7" s="1">
        <v>186343</v>
      </c>
      <c r="C7" s="38">
        <f t="shared" ref="C7:H22" si="1">$B7*C$4</f>
        <v>22361.16</v>
      </c>
      <c r="D7" s="38">
        <f t="shared" si="0"/>
        <v>14907.44</v>
      </c>
      <c r="E7" s="38">
        <f t="shared" si="0"/>
        <v>27951.45</v>
      </c>
      <c r="F7" s="38">
        <f t="shared" si="0"/>
        <v>46585.75</v>
      </c>
      <c r="G7" s="38">
        <f t="shared" si="0"/>
        <v>40995.46</v>
      </c>
      <c r="H7" s="38">
        <f t="shared" si="0"/>
        <v>33541.74</v>
      </c>
    </row>
    <row r="8" spans="1:8" ht="16.5" x14ac:dyDescent="0.3">
      <c r="A8" s="1" t="s">
        <v>133</v>
      </c>
      <c r="B8" s="1">
        <v>155543</v>
      </c>
      <c r="C8" s="38">
        <f t="shared" si="1"/>
        <v>18665.16</v>
      </c>
      <c r="D8" s="38">
        <f t="shared" si="0"/>
        <v>12443.44</v>
      </c>
      <c r="E8" s="38">
        <f t="shared" si="0"/>
        <v>23331.45</v>
      </c>
      <c r="F8" s="38">
        <f t="shared" si="0"/>
        <v>38885.75</v>
      </c>
      <c r="G8" s="38">
        <f t="shared" si="0"/>
        <v>34219.46</v>
      </c>
      <c r="H8" s="38">
        <f t="shared" si="0"/>
        <v>27997.739999999998</v>
      </c>
    </row>
    <row r="9" spans="1:8" ht="16.5" x14ac:dyDescent="0.3">
      <c r="A9" s="1" t="s">
        <v>134</v>
      </c>
      <c r="B9" s="1">
        <v>101719</v>
      </c>
      <c r="C9" s="38">
        <f t="shared" si="1"/>
        <v>12206.279999999999</v>
      </c>
      <c r="D9" s="38">
        <f t="shared" si="0"/>
        <v>8137.52</v>
      </c>
      <c r="E9" s="38">
        <f t="shared" si="0"/>
        <v>15257.849999999999</v>
      </c>
      <c r="F9" s="38">
        <f t="shared" si="0"/>
        <v>25429.75</v>
      </c>
      <c r="G9" s="38">
        <f t="shared" si="0"/>
        <v>22378.18</v>
      </c>
      <c r="H9" s="38">
        <f t="shared" si="0"/>
        <v>18309.419999999998</v>
      </c>
    </row>
    <row r="10" spans="1:8" ht="16.5" x14ac:dyDescent="0.3">
      <c r="A10" s="1" t="s">
        <v>135</v>
      </c>
      <c r="B10" s="1">
        <v>192612</v>
      </c>
      <c r="C10" s="38">
        <f t="shared" si="1"/>
        <v>23113.439999999999</v>
      </c>
      <c r="D10" s="38">
        <f t="shared" si="0"/>
        <v>15408.960000000001</v>
      </c>
      <c r="E10" s="38">
        <f t="shared" si="0"/>
        <v>28891.8</v>
      </c>
      <c r="F10" s="38">
        <f t="shared" si="0"/>
        <v>48153</v>
      </c>
      <c r="G10" s="38">
        <f t="shared" si="0"/>
        <v>42374.64</v>
      </c>
      <c r="H10" s="38">
        <f t="shared" si="0"/>
        <v>34670.159999999996</v>
      </c>
    </row>
    <row r="11" spans="1:8" ht="16.5" x14ac:dyDescent="0.3">
      <c r="A11" s="1" t="s">
        <v>136</v>
      </c>
      <c r="B11" s="1">
        <v>198205</v>
      </c>
      <c r="C11" s="38">
        <f t="shared" si="1"/>
        <v>23784.6</v>
      </c>
      <c r="D11" s="38">
        <f t="shared" si="0"/>
        <v>15856.4</v>
      </c>
      <c r="E11" s="38">
        <f t="shared" si="0"/>
        <v>29730.75</v>
      </c>
      <c r="F11" s="38">
        <f t="shared" si="0"/>
        <v>49551.25</v>
      </c>
      <c r="G11" s="38">
        <f t="shared" si="0"/>
        <v>43605.1</v>
      </c>
      <c r="H11" s="38">
        <f t="shared" si="0"/>
        <v>35676.9</v>
      </c>
    </row>
    <row r="12" spans="1:8" ht="16.5" x14ac:dyDescent="0.3">
      <c r="A12" s="1" t="s">
        <v>137</v>
      </c>
      <c r="B12" s="1">
        <v>160259</v>
      </c>
      <c r="C12" s="38">
        <f t="shared" si="1"/>
        <v>19231.079999999998</v>
      </c>
      <c r="D12" s="38">
        <f t="shared" si="0"/>
        <v>12820.720000000001</v>
      </c>
      <c r="E12" s="38">
        <f t="shared" si="0"/>
        <v>24038.85</v>
      </c>
      <c r="F12" s="38">
        <f t="shared" si="0"/>
        <v>40064.75</v>
      </c>
      <c r="G12" s="38">
        <f t="shared" si="0"/>
        <v>35256.980000000003</v>
      </c>
      <c r="H12" s="38">
        <f t="shared" si="0"/>
        <v>28846.62</v>
      </c>
    </row>
    <row r="13" spans="1:8" ht="16.5" x14ac:dyDescent="0.3">
      <c r="A13" s="1" t="s">
        <v>138</v>
      </c>
      <c r="B13" s="1">
        <v>102034</v>
      </c>
      <c r="C13" s="38">
        <f t="shared" si="1"/>
        <v>12244.08</v>
      </c>
      <c r="D13" s="38">
        <f t="shared" si="0"/>
        <v>8162.72</v>
      </c>
      <c r="E13" s="38">
        <f t="shared" si="0"/>
        <v>15305.099999999999</v>
      </c>
      <c r="F13" s="38">
        <f t="shared" si="0"/>
        <v>25508.5</v>
      </c>
      <c r="G13" s="38">
        <f t="shared" si="0"/>
        <v>22447.48</v>
      </c>
      <c r="H13" s="38">
        <f t="shared" si="0"/>
        <v>18366.12</v>
      </c>
    </row>
    <row r="14" spans="1:8" ht="16.5" x14ac:dyDescent="0.3">
      <c r="A14" s="1" t="s">
        <v>139</v>
      </c>
      <c r="B14" s="1">
        <v>167168</v>
      </c>
      <c r="C14" s="38">
        <f t="shared" si="1"/>
        <v>20060.16</v>
      </c>
      <c r="D14" s="38">
        <f t="shared" si="0"/>
        <v>13373.44</v>
      </c>
      <c r="E14" s="38">
        <f t="shared" si="0"/>
        <v>25075.200000000001</v>
      </c>
      <c r="F14" s="38">
        <f t="shared" si="0"/>
        <v>41792</v>
      </c>
      <c r="G14" s="38">
        <f t="shared" si="0"/>
        <v>36776.959999999999</v>
      </c>
      <c r="H14" s="38">
        <f t="shared" si="0"/>
        <v>30090.239999999998</v>
      </c>
    </row>
    <row r="15" spans="1:8" ht="16.5" x14ac:dyDescent="0.3">
      <c r="A15" s="1" t="s">
        <v>140</v>
      </c>
      <c r="B15" s="1">
        <v>136425</v>
      </c>
      <c r="C15" s="38">
        <f t="shared" si="1"/>
        <v>16371</v>
      </c>
      <c r="D15" s="38">
        <f t="shared" si="0"/>
        <v>10914</v>
      </c>
      <c r="E15" s="38">
        <f t="shared" si="0"/>
        <v>20463.75</v>
      </c>
      <c r="F15" s="38">
        <f t="shared" si="0"/>
        <v>34106.25</v>
      </c>
      <c r="G15" s="38">
        <f t="shared" si="0"/>
        <v>30013.5</v>
      </c>
      <c r="H15" s="38">
        <f t="shared" si="0"/>
        <v>24556.5</v>
      </c>
    </row>
    <row r="16" spans="1:8" ht="16.5" x14ac:dyDescent="0.3">
      <c r="A16" s="1" t="s">
        <v>131</v>
      </c>
      <c r="B16" s="1">
        <v>105123</v>
      </c>
      <c r="C16" s="38">
        <f t="shared" si="1"/>
        <v>12614.76</v>
      </c>
      <c r="D16" s="38">
        <f t="shared" si="0"/>
        <v>8409.84</v>
      </c>
      <c r="E16" s="38">
        <f t="shared" si="0"/>
        <v>15768.449999999999</v>
      </c>
      <c r="F16" s="38">
        <f t="shared" si="0"/>
        <v>26280.75</v>
      </c>
      <c r="G16" s="38">
        <f t="shared" si="0"/>
        <v>23127.06</v>
      </c>
      <c r="H16" s="38">
        <f t="shared" si="0"/>
        <v>18922.14</v>
      </c>
    </row>
    <row r="17" spans="1:8" ht="16.5" x14ac:dyDescent="0.3">
      <c r="A17" s="1" t="s">
        <v>132</v>
      </c>
      <c r="B17" s="1">
        <v>103627</v>
      </c>
      <c r="C17" s="38">
        <f t="shared" si="1"/>
        <v>12435.24</v>
      </c>
      <c r="D17" s="38">
        <f t="shared" si="0"/>
        <v>8290.16</v>
      </c>
      <c r="E17" s="38">
        <f t="shared" si="0"/>
        <v>15544.05</v>
      </c>
      <c r="F17" s="38">
        <f t="shared" si="0"/>
        <v>25906.75</v>
      </c>
      <c r="G17" s="38">
        <f t="shared" si="0"/>
        <v>22797.94</v>
      </c>
      <c r="H17" s="38">
        <f t="shared" si="0"/>
        <v>18652.86</v>
      </c>
    </row>
    <row r="18" spans="1:8" ht="16.5" x14ac:dyDescent="0.3">
      <c r="A18" s="1" t="s">
        <v>133</v>
      </c>
      <c r="B18" s="1">
        <v>135386</v>
      </c>
      <c r="C18" s="38">
        <f t="shared" si="1"/>
        <v>16246.32</v>
      </c>
      <c r="D18" s="38">
        <f t="shared" si="0"/>
        <v>10830.880000000001</v>
      </c>
      <c r="E18" s="38">
        <f t="shared" si="0"/>
        <v>20307.899999999998</v>
      </c>
      <c r="F18" s="38">
        <f t="shared" si="0"/>
        <v>33846.5</v>
      </c>
      <c r="G18" s="38">
        <f t="shared" si="0"/>
        <v>29784.920000000002</v>
      </c>
      <c r="H18" s="38">
        <f t="shared" si="0"/>
        <v>24369.48</v>
      </c>
    </row>
    <row r="19" spans="1:8" ht="16.5" x14ac:dyDescent="0.3">
      <c r="A19" s="1" t="s">
        <v>134</v>
      </c>
      <c r="B19" s="1">
        <v>114934</v>
      </c>
      <c r="C19" s="38">
        <f t="shared" si="1"/>
        <v>13792.08</v>
      </c>
      <c r="D19" s="38">
        <f t="shared" si="0"/>
        <v>9194.7199999999993</v>
      </c>
      <c r="E19" s="38">
        <f t="shared" si="0"/>
        <v>17240.099999999999</v>
      </c>
      <c r="F19" s="38">
        <f t="shared" si="0"/>
        <v>28733.5</v>
      </c>
      <c r="G19" s="38">
        <f t="shared" si="0"/>
        <v>25285.48</v>
      </c>
      <c r="H19" s="38">
        <f t="shared" si="0"/>
        <v>20688.12</v>
      </c>
    </row>
    <row r="20" spans="1:8" ht="16.5" x14ac:dyDescent="0.3">
      <c r="A20" s="1" t="s">
        <v>135</v>
      </c>
      <c r="B20" s="1">
        <v>142060</v>
      </c>
      <c r="C20" s="38">
        <f t="shared" si="1"/>
        <v>17047.2</v>
      </c>
      <c r="D20" s="38">
        <f t="shared" si="0"/>
        <v>11364.800000000001</v>
      </c>
      <c r="E20" s="38">
        <f t="shared" si="0"/>
        <v>21309</v>
      </c>
      <c r="F20" s="38">
        <f t="shared" si="0"/>
        <v>35515</v>
      </c>
      <c r="G20" s="38">
        <f t="shared" si="0"/>
        <v>31253.200000000001</v>
      </c>
      <c r="H20" s="38">
        <f t="shared" si="0"/>
        <v>25570.799999999999</v>
      </c>
    </row>
    <row r="21" spans="1:8" ht="16.5" x14ac:dyDescent="0.3">
      <c r="A21" s="1" t="s">
        <v>136</v>
      </c>
      <c r="B21" s="1">
        <v>160959</v>
      </c>
      <c r="C21" s="38">
        <f t="shared" si="1"/>
        <v>19315.079999999998</v>
      </c>
      <c r="D21" s="38">
        <f t="shared" si="0"/>
        <v>12876.720000000001</v>
      </c>
      <c r="E21" s="38">
        <f t="shared" si="0"/>
        <v>24143.85</v>
      </c>
      <c r="F21" s="38">
        <f t="shared" si="0"/>
        <v>40239.75</v>
      </c>
      <c r="G21" s="38">
        <f t="shared" si="0"/>
        <v>35410.980000000003</v>
      </c>
      <c r="H21" s="38">
        <f t="shared" si="0"/>
        <v>28972.62</v>
      </c>
    </row>
    <row r="22" spans="1:8" ht="16.5" x14ac:dyDescent="0.3">
      <c r="A22" s="1" t="s">
        <v>137</v>
      </c>
      <c r="B22" s="1">
        <v>184337</v>
      </c>
      <c r="C22" s="38">
        <f t="shared" si="1"/>
        <v>22120.44</v>
      </c>
      <c r="D22" s="38">
        <f t="shared" si="1"/>
        <v>14746.960000000001</v>
      </c>
      <c r="E22" s="38">
        <f t="shared" si="1"/>
        <v>27650.55</v>
      </c>
      <c r="F22" s="38">
        <f t="shared" si="1"/>
        <v>46084.25</v>
      </c>
      <c r="G22" s="38">
        <f t="shared" si="1"/>
        <v>40554.14</v>
      </c>
      <c r="H22" s="38">
        <f t="shared" si="1"/>
        <v>33180.659999999996</v>
      </c>
    </row>
    <row r="23" spans="1:8" ht="16.5" x14ac:dyDescent="0.3">
      <c r="A23" s="1" t="s">
        <v>138</v>
      </c>
      <c r="B23" s="1">
        <v>183237</v>
      </c>
      <c r="C23" s="38">
        <f t="shared" ref="C23:H38" si="2">$B23*C$4</f>
        <v>21988.44</v>
      </c>
      <c r="D23" s="38">
        <f t="shared" si="2"/>
        <v>14658.960000000001</v>
      </c>
      <c r="E23" s="38">
        <f t="shared" si="2"/>
        <v>27485.55</v>
      </c>
      <c r="F23" s="38">
        <f t="shared" si="2"/>
        <v>45809.25</v>
      </c>
      <c r="G23" s="38">
        <f t="shared" si="2"/>
        <v>40312.14</v>
      </c>
      <c r="H23" s="38">
        <f t="shared" si="2"/>
        <v>32982.659999999996</v>
      </c>
    </row>
    <row r="24" spans="1:8" ht="16.5" x14ac:dyDescent="0.3">
      <c r="A24" s="1" t="s">
        <v>139</v>
      </c>
      <c r="B24" s="1">
        <v>194040</v>
      </c>
      <c r="C24" s="38">
        <f t="shared" si="2"/>
        <v>23284.799999999999</v>
      </c>
      <c r="D24" s="38">
        <f t="shared" si="2"/>
        <v>15523.2</v>
      </c>
      <c r="E24" s="38">
        <f t="shared" si="2"/>
        <v>29106</v>
      </c>
      <c r="F24" s="38">
        <f t="shared" si="2"/>
        <v>48510</v>
      </c>
      <c r="G24" s="38">
        <f t="shared" si="2"/>
        <v>42688.800000000003</v>
      </c>
      <c r="H24" s="38">
        <f t="shared" si="2"/>
        <v>34927.199999999997</v>
      </c>
    </row>
    <row r="25" spans="1:8" ht="16.5" x14ac:dyDescent="0.3">
      <c r="A25" s="1" t="s">
        <v>140</v>
      </c>
      <c r="B25" s="1">
        <v>111377</v>
      </c>
      <c r="C25" s="38">
        <f t="shared" si="2"/>
        <v>13365.24</v>
      </c>
      <c r="D25" s="38">
        <f t="shared" si="2"/>
        <v>8910.16</v>
      </c>
      <c r="E25" s="38">
        <f t="shared" si="2"/>
        <v>16706.55</v>
      </c>
      <c r="F25" s="38">
        <f t="shared" si="2"/>
        <v>27844.25</v>
      </c>
      <c r="G25" s="38">
        <f t="shared" si="2"/>
        <v>24502.94</v>
      </c>
      <c r="H25" s="38">
        <f t="shared" si="2"/>
        <v>20047.86</v>
      </c>
    </row>
    <row r="26" spans="1:8" ht="16.5" x14ac:dyDescent="0.3">
      <c r="A26" s="1" t="s">
        <v>131</v>
      </c>
      <c r="B26" s="1">
        <v>139512</v>
      </c>
      <c r="C26" s="38">
        <f t="shared" si="2"/>
        <v>16741.439999999999</v>
      </c>
      <c r="D26" s="38">
        <f t="shared" si="2"/>
        <v>11160.960000000001</v>
      </c>
      <c r="E26" s="38">
        <f t="shared" si="2"/>
        <v>20926.8</v>
      </c>
      <c r="F26" s="38">
        <f t="shared" si="2"/>
        <v>34878</v>
      </c>
      <c r="G26" s="38">
        <f t="shared" si="2"/>
        <v>30692.639999999999</v>
      </c>
      <c r="H26" s="38">
        <f t="shared" si="2"/>
        <v>25112.16</v>
      </c>
    </row>
    <row r="27" spans="1:8" ht="16.5" x14ac:dyDescent="0.3">
      <c r="A27" s="1" t="s">
        <v>132</v>
      </c>
      <c r="B27" s="1">
        <v>126653</v>
      </c>
      <c r="C27" s="38">
        <f t="shared" si="2"/>
        <v>15198.359999999999</v>
      </c>
      <c r="D27" s="38">
        <f t="shared" si="2"/>
        <v>10132.24</v>
      </c>
      <c r="E27" s="38">
        <f t="shared" si="2"/>
        <v>18997.95</v>
      </c>
      <c r="F27" s="38">
        <f t="shared" si="2"/>
        <v>31663.25</v>
      </c>
      <c r="G27" s="38">
        <f t="shared" si="2"/>
        <v>27863.66</v>
      </c>
      <c r="H27" s="38">
        <f t="shared" si="2"/>
        <v>22797.54</v>
      </c>
    </row>
    <row r="28" spans="1:8" ht="16.5" x14ac:dyDescent="0.3">
      <c r="A28" s="1" t="s">
        <v>133</v>
      </c>
      <c r="B28" s="1">
        <v>138233</v>
      </c>
      <c r="C28" s="38">
        <f t="shared" si="2"/>
        <v>16587.96</v>
      </c>
      <c r="D28" s="38">
        <f t="shared" si="2"/>
        <v>11058.64</v>
      </c>
      <c r="E28" s="38">
        <f t="shared" si="2"/>
        <v>20734.95</v>
      </c>
      <c r="F28" s="38">
        <f t="shared" si="2"/>
        <v>34558.25</v>
      </c>
      <c r="G28" s="38">
        <f t="shared" si="2"/>
        <v>30411.26</v>
      </c>
      <c r="H28" s="38">
        <f t="shared" si="2"/>
        <v>24881.94</v>
      </c>
    </row>
    <row r="29" spans="1:8" ht="16.5" x14ac:dyDescent="0.3">
      <c r="A29" s="1" t="s">
        <v>134</v>
      </c>
      <c r="B29" s="1">
        <v>118987</v>
      </c>
      <c r="C29" s="38">
        <f t="shared" si="2"/>
        <v>14278.439999999999</v>
      </c>
      <c r="D29" s="38">
        <f t="shared" si="2"/>
        <v>9518.9600000000009</v>
      </c>
      <c r="E29" s="38">
        <f t="shared" si="2"/>
        <v>17848.05</v>
      </c>
      <c r="F29" s="38">
        <f t="shared" si="2"/>
        <v>29746.75</v>
      </c>
      <c r="G29" s="38">
        <f t="shared" si="2"/>
        <v>26177.14</v>
      </c>
      <c r="H29" s="38">
        <f t="shared" si="2"/>
        <v>21417.66</v>
      </c>
    </row>
    <row r="30" spans="1:8" ht="16.5" x14ac:dyDescent="0.3">
      <c r="A30" s="1" t="s">
        <v>135</v>
      </c>
      <c r="B30" s="1">
        <v>107527</v>
      </c>
      <c r="C30" s="38">
        <f t="shared" si="2"/>
        <v>12903.24</v>
      </c>
      <c r="D30" s="38">
        <f t="shared" si="2"/>
        <v>8602.16</v>
      </c>
      <c r="E30" s="38">
        <f t="shared" si="2"/>
        <v>16129.05</v>
      </c>
      <c r="F30" s="38">
        <f t="shared" si="2"/>
        <v>26881.75</v>
      </c>
      <c r="G30" s="38">
        <f t="shared" si="2"/>
        <v>23655.94</v>
      </c>
      <c r="H30" s="38">
        <f t="shared" si="2"/>
        <v>19354.86</v>
      </c>
    </row>
    <row r="31" spans="1:8" ht="16.5" x14ac:dyDescent="0.3">
      <c r="A31" s="1" t="s">
        <v>136</v>
      </c>
      <c r="B31" s="1">
        <v>154351</v>
      </c>
      <c r="C31" s="38">
        <f t="shared" si="2"/>
        <v>18522.12</v>
      </c>
      <c r="D31" s="38">
        <f t="shared" si="2"/>
        <v>12348.08</v>
      </c>
      <c r="E31" s="38">
        <f t="shared" si="2"/>
        <v>23152.649999999998</v>
      </c>
      <c r="F31" s="38">
        <f t="shared" si="2"/>
        <v>38587.75</v>
      </c>
      <c r="G31" s="38">
        <f t="shared" si="2"/>
        <v>33957.22</v>
      </c>
      <c r="H31" s="38">
        <f t="shared" si="2"/>
        <v>27783.18</v>
      </c>
    </row>
    <row r="32" spans="1:8" ht="16.5" x14ac:dyDescent="0.3">
      <c r="A32" s="1" t="s">
        <v>137</v>
      </c>
      <c r="B32" s="1">
        <v>149181</v>
      </c>
      <c r="C32" s="38">
        <f t="shared" si="2"/>
        <v>17901.719999999998</v>
      </c>
      <c r="D32" s="38">
        <f t="shared" si="2"/>
        <v>11934.48</v>
      </c>
      <c r="E32" s="38">
        <f t="shared" si="2"/>
        <v>22377.149999999998</v>
      </c>
      <c r="F32" s="38">
        <f t="shared" si="2"/>
        <v>37295.25</v>
      </c>
      <c r="G32" s="38">
        <f t="shared" si="2"/>
        <v>32819.82</v>
      </c>
      <c r="H32" s="38">
        <f t="shared" si="2"/>
        <v>26852.579999999998</v>
      </c>
    </row>
    <row r="33" spans="1:8" ht="16.5" x14ac:dyDescent="0.3">
      <c r="A33" s="1" t="s">
        <v>138</v>
      </c>
      <c r="B33" s="1">
        <v>178276</v>
      </c>
      <c r="C33" s="38">
        <f t="shared" si="2"/>
        <v>21393.119999999999</v>
      </c>
      <c r="D33" s="38">
        <f t="shared" si="2"/>
        <v>14262.08</v>
      </c>
      <c r="E33" s="38">
        <f t="shared" si="2"/>
        <v>26741.399999999998</v>
      </c>
      <c r="F33" s="38">
        <f t="shared" si="2"/>
        <v>44569</v>
      </c>
      <c r="G33" s="38">
        <f t="shared" si="2"/>
        <v>39220.720000000001</v>
      </c>
      <c r="H33" s="38">
        <f t="shared" si="2"/>
        <v>32089.68</v>
      </c>
    </row>
    <row r="34" spans="1:8" ht="16.5" x14ac:dyDescent="0.3">
      <c r="A34" s="1" t="s">
        <v>139</v>
      </c>
      <c r="B34" s="1">
        <v>118363</v>
      </c>
      <c r="C34" s="38">
        <f t="shared" si="2"/>
        <v>14203.56</v>
      </c>
      <c r="D34" s="38">
        <f t="shared" si="2"/>
        <v>9469.0400000000009</v>
      </c>
      <c r="E34" s="38">
        <f t="shared" si="2"/>
        <v>17754.45</v>
      </c>
      <c r="F34" s="38">
        <f t="shared" si="2"/>
        <v>29590.75</v>
      </c>
      <c r="G34" s="38">
        <f t="shared" si="2"/>
        <v>26039.86</v>
      </c>
      <c r="H34" s="38">
        <f t="shared" si="2"/>
        <v>21305.34</v>
      </c>
    </row>
    <row r="35" spans="1:8" ht="16.5" x14ac:dyDescent="0.3">
      <c r="A35" s="1" t="s">
        <v>140</v>
      </c>
      <c r="B35" s="1">
        <v>131477</v>
      </c>
      <c r="C35" s="38">
        <f t="shared" si="2"/>
        <v>15777.24</v>
      </c>
      <c r="D35" s="38">
        <f t="shared" si="2"/>
        <v>10518.16</v>
      </c>
      <c r="E35" s="38">
        <f t="shared" si="2"/>
        <v>19721.55</v>
      </c>
      <c r="F35" s="38">
        <f t="shared" si="2"/>
        <v>32869.25</v>
      </c>
      <c r="G35" s="38">
        <f t="shared" si="2"/>
        <v>28924.94</v>
      </c>
      <c r="H35" s="38">
        <f t="shared" si="2"/>
        <v>23665.86</v>
      </c>
    </row>
    <row r="36" spans="1:8" ht="16.5" x14ac:dyDescent="0.3">
      <c r="A36" s="1" t="s">
        <v>131</v>
      </c>
      <c r="B36" s="1">
        <v>142257</v>
      </c>
      <c r="C36" s="38">
        <f t="shared" si="2"/>
        <v>17070.84</v>
      </c>
      <c r="D36" s="38">
        <f t="shared" si="2"/>
        <v>11380.56</v>
      </c>
      <c r="E36" s="38">
        <f t="shared" si="2"/>
        <v>21338.55</v>
      </c>
      <c r="F36" s="38">
        <f t="shared" si="2"/>
        <v>35564.25</v>
      </c>
      <c r="G36" s="38">
        <f t="shared" si="2"/>
        <v>31296.54</v>
      </c>
      <c r="H36" s="38">
        <f t="shared" si="2"/>
        <v>25606.26</v>
      </c>
    </row>
    <row r="37" spans="1:8" ht="16.5" x14ac:dyDescent="0.3">
      <c r="A37" s="1" t="s">
        <v>132</v>
      </c>
      <c r="B37" s="1">
        <v>134646</v>
      </c>
      <c r="C37" s="38">
        <f t="shared" si="2"/>
        <v>16157.519999999999</v>
      </c>
      <c r="D37" s="38">
        <f t="shared" si="2"/>
        <v>10771.68</v>
      </c>
      <c r="E37" s="38">
        <f t="shared" si="2"/>
        <v>20196.899999999998</v>
      </c>
      <c r="F37" s="38">
        <f t="shared" si="2"/>
        <v>33661.5</v>
      </c>
      <c r="G37" s="38">
        <f t="shared" si="2"/>
        <v>29622.12</v>
      </c>
      <c r="H37" s="38">
        <f t="shared" si="2"/>
        <v>24236.28</v>
      </c>
    </row>
    <row r="38" spans="1:8" ht="16.5" x14ac:dyDescent="0.3">
      <c r="A38" s="1" t="s">
        <v>133</v>
      </c>
      <c r="B38" s="1">
        <v>131222</v>
      </c>
      <c r="C38" s="38">
        <f t="shared" si="2"/>
        <v>15746.64</v>
      </c>
      <c r="D38" s="38">
        <f t="shared" si="2"/>
        <v>10497.76</v>
      </c>
      <c r="E38" s="38">
        <f t="shared" si="2"/>
        <v>19683.3</v>
      </c>
      <c r="F38" s="38">
        <f t="shared" si="2"/>
        <v>32805.5</v>
      </c>
      <c r="G38" s="38">
        <f t="shared" si="2"/>
        <v>28868.84</v>
      </c>
      <c r="H38" s="38">
        <f t="shared" si="2"/>
        <v>23619.96</v>
      </c>
    </row>
    <row r="39" spans="1:8" ht="16.5" x14ac:dyDescent="0.3">
      <c r="A39" s="1" t="s">
        <v>134</v>
      </c>
      <c r="B39" s="1">
        <v>141003</v>
      </c>
      <c r="C39" s="38">
        <f t="shared" ref="C39:H54" si="3">$B39*C$4</f>
        <v>16920.36</v>
      </c>
      <c r="D39" s="38">
        <f t="shared" si="3"/>
        <v>11280.24</v>
      </c>
      <c r="E39" s="38">
        <f t="shared" si="3"/>
        <v>21150.45</v>
      </c>
      <c r="F39" s="38">
        <f t="shared" si="3"/>
        <v>35250.75</v>
      </c>
      <c r="G39" s="38">
        <f t="shared" si="3"/>
        <v>31020.66</v>
      </c>
      <c r="H39" s="38">
        <f t="shared" si="3"/>
        <v>25380.54</v>
      </c>
    </row>
    <row r="40" spans="1:8" ht="16.5" x14ac:dyDescent="0.3">
      <c r="A40" s="1" t="s">
        <v>135</v>
      </c>
      <c r="B40" s="1">
        <v>157889</v>
      </c>
      <c r="C40" s="38">
        <f t="shared" si="3"/>
        <v>18946.68</v>
      </c>
      <c r="D40" s="38">
        <f t="shared" si="3"/>
        <v>12631.12</v>
      </c>
      <c r="E40" s="38">
        <f t="shared" si="3"/>
        <v>23683.35</v>
      </c>
      <c r="F40" s="38">
        <f t="shared" si="3"/>
        <v>39472.25</v>
      </c>
      <c r="G40" s="38">
        <f t="shared" si="3"/>
        <v>34735.58</v>
      </c>
      <c r="H40" s="38">
        <f t="shared" si="3"/>
        <v>28420.02</v>
      </c>
    </row>
    <row r="41" spans="1:8" ht="16.5" x14ac:dyDescent="0.3">
      <c r="A41" s="1" t="s">
        <v>136</v>
      </c>
      <c r="B41" s="1">
        <v>148490</v>
      </c>
      <c r="C41" s="38">
        <f t="shared" si="3"/>
        <v>17818.8</v>
      </c>
      <c r="D41" s="38">
        <f t="shared" si="3"/>
        <v>11879.2</v>
      </c>
      <c r="E41" s="38">
        <f t="shared" si="3"/>
        <v>22273.5</v>
      </c>
      <c r="F41" s="38">
        <f t="shared" si="3"/>
        <v>37122.5</v>
      </c>
      <c r="G41" s="38">
        <f t="shared" si="3"/>
        <v>32667.8</v>
      </c>
      <c r="H41" s="38">
        <f t="shared" si="3"/>
        <v>26728.2</v>
      </c>
    </row>
    <row r="42" spans="1:8" ht="16.5" x14ac:dyDescent="0.3">
      <c r="A42" s="1" t="s">
        <v>137</v>
      </c>
      <c r="B42" s="1">
        <v>138410</v>
      </c>
      <c r="C42" s="38">
        <f t="shared" si="3"/>
        <v>16609.2</v>
      </c>
      <c r="D42" s="38">
        <f t="shared" si="3"/>
        <v>11072.800000000001</v>
      </c>
      <c r="E42" s="38">
        <f t="shared" si="3"/>
        <v>20761.5</v>
      </c>
      <c r="F42" s="38">
        <f t="shared" si="3"/>
        <v>34602.5</v>
      </c>
      <c r="G42" s="38">
        <f t="shared" si="3"/>
        <v>30450.2</v>
      </c>
      <c r="H42" s="38">
        <f t="shared" si="3"/>
        <v>24913.8</v>
      </c>
    </row>
    <row r="43" spans="1:8" ht="16.5" x14ac:dyDescent="0.3">
      <c r="A43" s="1" t="s">
        <v>138</v>
      </c>
      <c r="B43" s="1">
        <v>140050</v>
      </c>
      <c r="C43" s="38">
        <f t="shared" si="3"/>
        <v>16806</v>
      </c>
      <c r="D43" s="38">
        <f t="shared" si="3"/>
        <v>11204</v>
      </c>
      <c r="E43" s="38">
        <f t="shared" si="3"/>
        <v>21007.5</v>
      </c>
      <c r="F43" s="38">
        <f t="shared" si="3"/>
        <v>35012.5</v>
      </c>
      <c r="G43" s="38">
        <f t="shared" si="3"/>
        <v>30811</v>
      </c>
      <c r="H43" s="38">
        <f t="shared" si="3"/>
        <v>25209</v>
      </c>
    </row>
    <row r="44" spans="1:8" ht="16.5" x14ac:dyDescent="0.3">
      <c r="A44" s="1" t="s">
        <v>139</v>
      </c>
      <c r="B44" s="1">
        <v>141354</v>
      </c>
      <c r="C44" s="38">
        <f t="shared" si="3"/>
        <v>16962.48</v>
      </c>
      <c r="D44" s="38">
        <f t="shared" si="3"/>
        <v>11308.32</v>
      </c>
      <c r="E44" s="38">
        <f t="shared" si="3"/>
        <v>21203.1</v>
      </c>
      <c r="F44" s="38">
        <f t="shared" si="3"/>
        <v>35338.5</v>
      </c>
      <c r="G44" s="38">
        <f t="shared" si="3"/>
        <v>31097.88</v>
      </c>
      <c r="H44" s="38">
        <f t="shared" si="3"/>
        <v>25443.719999999998</v>
      </c>
    </row>
    <row r="45" spans="1:8" ht="16.5" x14ac:dyDescent="0.3">
      <c r="A45" s="1" t="s">
        <v>140</v>
      </c>
      <c r="B45" s="1">
        <v>143333</v>
      </c>
      <c r="C45" s="38">
        <f t="shared" si="3"/>
        <v>17199.96</v>
      </c>
      <c r="D45" s="38">
        <f t="shared" si="3"/>
        <v>11466.64</v>
      </c>
      <c r="E45" s="38">
        <f t="shared" si="3"/>
        <v>21499.95</v>
      </c>
      <c r="F45" s="38">
        <f t="shared" si="3"/>
        <v>35833.25</v>
      </c>
      <c r="G45" s="38">
        <f t="shared" si="3"/>
        <v>31533.26</v>
      </c>
      <c r="H45" s="38">
        <f t="shared" si="3"/>
        <v>25799.94</v>
      </c>
    </row>
    <row r="46" spans="1:8" ht="16.5" x14ac:dyDescent="0.3">
      <c r="A46" s="1" t="s">
        <v>131</v>
      </c>
      <c r="B46" s="1">
        <v>113682</v>
      </c>
      <c r="C46" s="38">
        <f t="shared" si="3"/>
        <v>13641.84</v>
      </c>
      <c r="D46" s="38">
        <f t="shared" si="3"/>
        <v>9094.56</v>
      </c>
      <c r="E46" s="38">
        <f t="shared" si="3"/>
        <v>17052.3</v>
      </c>
      <c r="F46" s="38">
        <f t="shared" si="3"/>
        <v>28420.5</v>
      </c>
      <c r="G46" s="38">
        <f t="shared" si="3"/>
        <v>25010.04</v>
      </c>
      <c r="H46" s="38">
        <f t="shared" si="3"/>
        <v>20462.759999999998</v>
      </c>
    </row>
    <row r="47" spans="1:8" ht="16.5" x14ac:dyDescent="0.3">
      <c r="A47" s="1" t="s">
        <v>132</v>
      </c>
      <c r="B47" s="1">
        <v>134037</v>
      </c>
      <c r="C47" s="38">
        <f t="shared" si="3"/>
        <v>16084.439999999999</v>
      </c>
      <c r="D47" s="38">
        <f t="shared" si="3"/>
        <v>10722.960000000001</v>
      </c>
      <c r="E47" s="38">
        <f t="shared" si="3"/>
        <v>20105.55</v>
      </c>
      <c r="F47" s="38">
        <f t="shared" si="3"/>
        <v>33509.25</v>
      </c>
      <c r="G47" s="38">
        <f t="shared" si="3"/>
        <v>29488.14</v>
      </c>
      <c r="H47" s="38">
        <f t="shared" si="3"/>
        <v>24126.66</v>
      </c>
    </row>
    <row r="48" spans="1:8" ht="16.5" x14ac:dyDescent="0.3">
      <c r="A48" s="1" t="s">
        <v>133</v>
      </c>
      <c r="B48" s="1">
        <v>174818</v>
      </c>
      <c r="C48" s="38">
        <f t="shared" si="3"/>
        <v>20978.16</v>
      </c>
      <c r="D48" s="38">
        <f t="shared" si="3"/>
        <v>13985.44</v>
      </c>
      <c r="E48" s="38">
        <f t="shared" si="3"/>
        <v>26222.7</v>
      </c>
      <c r="F48" s="38">
        <f t="shared" si="3"/>
        <v>43704.5</v>
      </c>
      <c r="G48" s="38">
        <f t="shared" si="3"/>
        <v>38459.96</v>
      </c>
      <c r="H48" s="38">
        <f t="shared" si="3"/>
        <v>31467.239999999998</v>
      </c>
    </row>
    <row r="49" spans="1:8" ht="16.5" x14ac:dyDescent="0.3">
      <c r="A49" s="1" t="s">
        <v>134</v>
      </c>
      <c r="B49" s="1">
        <v>149283</v>
      </c>
      <c r="C49" s="38">
        <f t="shared" si="3"/>
        <v>17913.96</v>
      </c>
      <c r="D49" s="38">
        <f t="shared" si="3"/>
        <v>11942.64</v>
      </c>
      <c r="E49" s="38">
        <f t="shared" si="3"/>
        <v>22392.45</v>
      </c>
      <c r="F49" s="38">
        <f t="shared" si="3"/>
        <v>37320.75</v>
      </c>
      <c r="G49" s="38">
        <f t="shared" si="3"/>
        <v>32842.26</v>
      </c>
      <c r="H49" s="38">
        <f t="shared" si="3"/>
        <v>26870.94</v>
      </c>
    </row>
    <row r="50" spans="1:8" ht="16.5" x14ac:dyDescent="0.3">
      <c r="A50" s="1" t="s">
        <v>135</v>
      </c>
      <c r="B50" s="1">
        <v>151359</v>
      </c>
      <c r="C50" s="38">
        <f t="shared" si="3"/>
        <v>18163.079999999998</v>
      </c>
      <c r="D50" s="38">
        <f t="shared" si="3"/>
        <v>12108.72</v>
      </c>
      <c r="E50" s="38">
        <f t="shared" si="3"/>
        <v>22703.85</v>
      </c>
      <c r="F50" s="38">
        <f t="shared" si="3"/>
        <v>37839.75</v>
      </c>
      <c r="G50" s="38">
        <f t="shared" si="3"/>
        <v>33298.980000000003</v>
      </c>
      <c r="H50" s="38">
        <f t="shared" si="3"/>
        <v>27244.62</v>
      </c>
    </row>
    <row r="51" spans="1:8" ht="16.5" x14ac:dyDescent="0.3">
      <c r="A51" s="1" t="s">
        <v>136</v>
      </c>
      <c r="B51" s="1">
        <v>190571</v>
      </c>
      <c r="C51" s="38">
        <f t="shared" si="3"/>
        <v>22868.52</v>
      </c>
      <c r="D51" s="38">
        <f t="shared" si="3"/>
        <v>15245.68</v>
      </c>
      <c r="E51" s="38">
        <f t="shared" si="3"/>
        <v>28585.649999999998</v>
      </c>
      <c r="F51" s="38">
        <f t="shared" si="3"/>
        <v>47642.75</v>
      </c>
      <c r="G51" s="38">
        <f t="shared" si="3"/>
        <v>41925.620000000003</v>
      </c>
      <c r="H51" s="38">
        <f t="shared" si="3"/>
        <v>34302.78</v>
      </c>
    </row>
    <row r="52" spans="1:8" ht="16.5" x14ac:dyDescent="0.3">
      <c r="A52" s="1" t="s">
        <v>137</v>
      </c>
      <c r="B52" s="1">
        <v>102805</v>
      </c>
      <c r="C52" s="38">
        <f t="shared" si="3"/>
        <v>12336.6</v>
      </c>
      <c r="D52" s="38">
        <f t="shared" si="3"/>
        <v>8224.4</v>
      </c>
      <c r="E52" s="38">
        <f t="shared" si="3"/>
        <v>15420.75</v>
      </c>
      <c r="F52" s="38">
        <f t="shared" si="3"/>
        <v>25701.25</v>
      </c>
      <c r="G52" s="38">
        <f t="shared" si="3"/>
        <v>22617.1</v>
      </c>
      <c r="H52" s="38">
        <f t="shared" si="3"/>
        <v>18504.899999999998</v>
      </c>
    </row>
    <row r="53" spans="1:8" ht="16.5" x14ac:dyDescent="0.3">
      <c r="A53" s="1" t="s">
        <v>138</v>
      </c>
      <c r="B53" s="1">
        <v>105418</v>
      </c>
      <c r="C53" s="38">
        <f t="shared" si="3"/>
        <v>12650.16</v>
      </c>
      <c r="D53" s="38">
        <f t="shared" si="3"/>
        <v>8433.44</v>
      </c>
      <c r="E53" s="38">
        <f t="shared" si="3"/>
        <v>15812.699999999999</v>
      </c>
      <c r="F53" s="38">
        <f t="shared" si="3"/>
        <v>26354.5</v>
      </c>
      <c r="G53" s="38">
        <f t="shared" si="3"/>
        <v>23191.96</v>
      </c>
      <c r="H53" s="38">
        <f t="shared" si="3"/>
        <v>18975.239999999998</v>
      </c>
    </row>
    <row r="54" spans="1:8" ht="16.5" x14ac:dyDescent="0.3">
      <c r="A54" s="1" t="s">
        <v>139</v>
      </c>
      <c r="B54" s="1">
        <v>199939</v>
      </c>
      <c r="C54" s="38">
        <f t="shared" si="3"/>
        <v>23992.68</v>
      </c>
      <c r="D54" s="38">
        <f t="shared" si="3"/>
        <v>15995.12</v>
      </c>
      <c r="E54" s="38">
        <f t="shared" si="3"/>
        <v>29990.85</v>
      </c>
      <c r="F54" s="38">
        <f t="shared" si="3"/>
        <v>49984.75</v>
      </c>
      <c r="G54" s="38">
        <f t="shared" si="3"/>
        <v>43986.58</v>
      </c>
      <c r="H54" s="38">
        <f t="shared" si="3"/>
        <v>35989.019999999997</v>
      </c>
    </row>
    <row r="55" spans="1:8" ht="16.5" x14ac:dyDescent="0.3">
      <c r="A55" s="1" t="s">
        <v>140</v>
      </c>
      <c r="B55" s="1">
        <v>107013</v>
      </c>
      <c r="C55" s="38">
        <f t="shared" ref="C55:H70" si="4">$B55*C$4</f>
        <v>12841.56</v>
      </c>
      <c r="D55" s="38">
        <f t="shared" si="4"/>
        <v>8561.0400000000009</v>
      </c>
      <c r="E55" s="38">
        <f t="shared" si="4"/>
        <v>16051.949999999999</v>
      </c>
      <c r="F55" s="38">
        <f t="shared" si="4"/>
        <v>26753.25</v>
      </c>
      <c r="G55" s="38">
        <f t="shared" si="4"/>
        <v>23542.86</v>
      </c>
      <c r="H55" s="38">
        <f t="shared" si="4"/>
        <v>19262.34</v>
      </c>
    </row>
    <row r="56" spans="1:8" ht="16.5" x14ac:dyDescent="0.3">
      <c r="A56" s="1" t="s">
        <v>131</v>
      </c>
      <c r="B56" s="1">
        <v>118506</v>
      </c>
      <c r="C56" s="38">
        <f t="shared" si="4"/>
        <v>14220.72</v>
      </c>
      <c r="D56" s="38">
        <f t="shared" si="4"/>
        <v>9480.48</v>
      </c>
      <c r="E56" s="38">
        <f t="shared" si="4"/>
        <v>17775.899999999998</v>
      </c>
      <c r="F56" s="38">
        <f t="shared" si="4"/>
        <v>29626.5</v>
      </c>
      <c r="G56" s="38">
        <f t="shared" si="4"/>
        <v>26071.32</v>
      </c>
      <c r="H56" s="38">
        <f t="shared" si="4"/>
        <v>21331.079999999998</v>
      </c>
    </row>
    <row r="57" spans="1:8" ht="16.5" x14ac:dyDescent="0.3">
      <c r="A57" s="1" t="s">
        <v>132</v>
      </c>
      <c r="B57" s="1">
        <v>185199</v>
      </c>
      <c r="C57" s="38">
        <f t="shared" si="4"/>
        <v>22223.879999999997</v>
      </c>
      <c r="D57" s="38">
        <f t="shared" si="4"/>
        <v>14815.92</v>
      </c>
      <c r="E57" s="38">
        <f t="shared" si="4"/>
        <v>27779.85</v>
      </c>
      <c r="F57" s="38">
        <f t="shared" si="4"/>
        <v>46299.75</v>
      </c>
      <c r="G57" s="38">
        <f t="shared" si="4"/>
        <v>40743.78</v>
      </c>
      <c r="H57" s="38">
        <f t="shared" si="4"/>
        <v>33335.82</v>
      </c>
    </row>
    <row r="58" spans="1:8" ht="16.5" x14ac:dyDescent="0.3">
      <c r="A58" s="1" t="s">
        <v>133</v>
      </c>
      <c r="B58" s="1">
        <v>114961</v>
      </c>
      <c r="C58" s="38">
        <f t="shared" si="4"/>
        <v>13795.32</v>
      </c>
      <c r="D58" s="38">
        <f t="shared" si="4"/>
        <v>9196.880000000001</v>
      </c>
      <c r="E58" s="38">
        <f t="shared" si="4"/>
        <v>17244.149999999998</v>
      </c>
      <c r="F58" s="38">
        <f t="shared" si="4"/>
        <v>28740.25</v>
      </c>
      <c r="G58" s="38">
        <f t="shared" si="4"/>
        <v>25291.420000000002</v>
      </c>
      <c r="H58" s="38">
        <f t="shared" si="4"/>
        <v>20692.98</v>
      </c>
    </row>
    <row r="59" spans="1:8" ht="16.5" x14ac:dyDescent="0.3">
      <c r="A59" s="1" t="s">
        <v>134</v>
      </c>
      <c r="B59" s="1">
        <v>131029</v>
      </c>
      <c r="C59" s="38">
        <f t="shared" si="4"/>
        <v>15723.48</v>
      </c>
      <c r="D59" s="38">
        <f t="shared" si="4"/>
        <v>10482.32</v>
      </c>
      <c r="E59" s="38">
        <f t="shared" si="4"/>
        <v>19654.349999999999</v>
      </c>
      <c r="F59" s="38">
        <f t="shared" si="4"/>
        <v>32757.25</v>
      </c>
      <c r="G59" s="38">
        <f t="shared" si="4"/>
        <v>28826.38</v>
      </c>
      <c r="H59" s="38">
        <f t="shared" si="4"/>
        <v>23585.219999999998</v>
      </c>
    </row>
    <row r="60" spans="1:8" ht="16.5" x14ac:dyDescent="0.3">
      <c r="A60" s="1" t="s">
        <v>135</v>
      </c>
      <c r="B60" s="1">
        <v>146620</v>
      </c>
      <c r="C60" s="38">
        <f t="shared" si="4"/>
        <v>17594.399999999998</v>
      </c>
      <c r="D60" s="38">
        <f t="shared" si="4"/>
        <v>11729.6</v>
      </c>
      <c r="E60" s="38">
        <f t="shared" si="4"/>
        <v>21993</v>
      </c>
      <c r="F60" s="38">
        <f t="shared" si="4"/>
        <v>36655</v>
      </c>
      <c r="G60" s="38">
        <f t="shared" si="4"/>
        <v>32256.400000000001</v>
      </c>
      <c r="H60" s="38">
        <f t="shared" si="4"/>
        <v>26391.599999999999</v>
      </c>
    </row>
    <row r="61" spans="1:8" ht="16.5" x14ac:dyDescent="0.3">
      <c r="A61" s="1" t="s">
        <v>136</v>
      </c>
      <c r="B61" s="1">
        <v>185327</v>
      </c>
      <c r="C61" s="38">
        <f t="shared" si="4"/>
        <v>22239.239999999998</v>
      </c>
      <c r="D61" s="38">
        <f t="shared" si="4"/>
        <v>14826.16</v>
      </c>
      <c r="E61" s="38">
        <f t="shared" si="4"/>
        <v>27799.05</v>
      </c>
      <c r="F61" s="38">
        <f t="shared" si="4"/>
        <v>46331.75</v>
      </c>
      <c r="G61" s="38">
        <f t="shared" si="4"/>
        <v>40771.94</v>
      </c>
      <c r="H61" s="38">
        <f t="shared" si="4"/>
        <v>33358.86</v>
      </c>
    </row>
    <row r="62" spans="1:8" ht="16.5" x14ac:dyDescent="0.3">
      <c r="A62" s="1" t="s">
        <v>137</v>
      </c>
      <c r="B62" s="1">
        <v>182312</v>
      </c>
      <c r="C62" s="38">
        <f t="shared" si="4"/>
        <v>21877.439999999999</v>
      </c>
      <c r="D62" s="38">
        <f t="shared" si="4"/>
        <v>14584.960000000001</v>
      </c>
      <c r="E62" s="38">
        <f t="shared" si="4"/>
        <v>27346.799999999999</v>
      </c>
      <c r="F62" s="38">
        <f t="shared" si="4"/>
        <v>45578</v>
      </c>
      <c r="G62" s="38">
        <f t="shared" si="4"/>
        <v>40108.639999999999</v>
      </c>
      <c r="H62" s="38">
        <f t="shared" si="4"/>
        <v>32816.159999999996</v>
      </c>
    </row>
    <row r="63" spans="1:8" ht="16.5" x14ac:dyDescent="0.3">
      <c r="A63" s="1" t="s">
        <v>138</v>
      </c>
      <c r="B63" s="1">
        <v>106916</v>
      </c>
      <c r="C63" s="38">
        <f t="shared" si="4"/>
        <v>12829.92</v>
      </c>
      <c r="D63" s="38">
        <f t="shared" si="4"/>
        <v>8553.2800000000007</v>
      </c>
      <c r="E63" s="38">
        <f t="shared" si="4"/>
        <v>16037.4</v>
      </c>
      <c r="F63" s="38">
        <f t="shared" si="4"/>
        <v>26729</v>
      </c>
      <c r="G63" s="38">
        <f t="shared" si="4"/>
        <v>23521.52</v>
      </c>
      <c r="H63" s="38">
        <f t="shared" si="4"/>
        <v>19244.88</v>
      </c>
    </row>
    <row r="64" spans="1:8" ht="16.5" x14ac:dyDescent="0.3">
      <c r="A64" s="1" t="s">
        <v>139</v>
      </c>
      <c r="B64" s="1">
        <v>196375</v>
      </c>
      <c r="C64" s="38">
        <f t="shared" si="4"/>
        <v>23565</v>
      </c>
      <c r="D64" s="38">
        <f t="shared" si="4"/>
        <v>15710</v>
      </c>
      <c r="E64" s="38">
        <f t="shared" si="4"/>
        <v>29456.25</v>
      </c>
      <c r="F64" s="38">
        <f t="shared" si="4"/>
        <v>49093.75</v>
      </c>
      <c r="G64" s="38">
        <f t="shared" si="4"/>
        <v>43202.5</v>
      </c>
      <c r="H64" s="38">
        <f t="shared" si="4"/>
        <v>35347.5</v>
      </c>
    </row>
    <row r="65" spans="1:8" ht="16.5" x14ac:dyDescent="0.3">
      <c r="A65" s="1" t="s">
        <v>140</v>
      </c>
      <c r="B65" s="1">
        <v>114909</v>
      </c>
      <c r="C65" s="38">
        <f t="shared" si="4"/>
        <v>13789.08</v>
      </c>
      <c r="D65" s="38">
        <f t="shared" si="4"/>
        <v>9192.7199999999993</v>
      </c>
      <c r="E65" s="38">
        <f t="shared" si="4"/>
        <v>17236.349999999999</v>
      </c>
      <c r="F65" s="38">
        <f t="shared" si="4"/>
        <v>28727.25</v>
      </c>
      <c r="G65" s="38">
        <f t="shared" si="4"/>
        <v>25279.98</v>
      </c>
      <c r="H65" s="38">
        <f t="shared" si="4"/>
        <v>20683.62</v>
      </c>
    </row>
    <row r="66" spans="1:8" ht="16.5" x14ac:dyDescent="0.3">
      <c r="A66" s="1" t="s">
        <v>131</v>
      </c>
      <c r="B66" s="1">
        <v>176011</v>
      </c>
      <c r="C66" s="38">
        <f t="shared" si="4"/>
        <v>21121.32</v>
      </c>
      <c r="D66" s="38">
        <f t="shared" si="4"/>
        <v>14080.880000000001</v>
      </c>
      <c r="E66" s="38">
        <f t="shared" si="4"/>
        <v>26401.649999999998</v>
      </c>
      <c r="F66" s="38">
        <f t="shared" si="4"/>
        <v>44002.75</v>
      </c>
      <c r="G66" s="38">
        <f t="shared" si="4"/>
        <v>38722.42</v>
      </c>
      <c r="H66" s="38">
        <f t="shared" si="4"/>
        <v>31681.98</v>
      </c>
    </row>
    <row r="67" spans="1:8" ht="16.5" x14ac:dyDescent="0.3">
      <c r="A67" s="1" t="s">
        <v>132</v>
      </c>
      <c r="B67" s="1">
        <v>106949</v>
      </c>
      <c r="C67" s="38">
        <f t="shared" si="4"/>
        <v>12833.88</v>
      </c>
      <c r="D67" s="38">
        <f t="shared" si="4"/>
        <v>8555.92</v>
      </c>
      <c r="E67" s="38">
        <f t="shared" si="4"/>
        <v>16042.349999999999</v>
      </c>
      <c r="F67" s="38">
        <f t="shared" si="4"/>
        <v>26737.25</v>
      </c>
      <c r="G67" s="38">
        <f t="shared" si="4"/>
        <v>23528.78</v>
      </c>
      <c r="H67" s="38">
        <f t="shared" si="4"/>
        <v>19250.82</v>
      </c>
    </row>
    <row r="68" spans="1:8" ht="16.5" x14ac:dyDescent="0.3">
      <c r="A68" s="1" t="s">
        <v>133</v>
      </c>
      <c r="B68" s="1">
        <v>129636</v>
      </c>
      <c r="C68" s="38">
        <f t="shared" si="4"/>
        <v>15556.32</v>
      </c>
      <c r="D68" s="38">
        <f t="shared" si="4"/>
        <v>10370.880000000001</v>
      </c>
      <c r="E68" s="38">
        <f t="shared" si="4"/>
        <v>19445.399999999998</v>
      </c>
      <c r="F68" s="38">
        <f t="shared" si="4"/>
        <v>32409</v>
      </c>
      <c r="G68" s="38">
        <f t="shared" si="4"/>
        <v>28519.920000000002</v>
      </c>
      <c r="H68" s="38">
        <f t="shared" si="4"/>
        <v>23334.48</v>
      </c>
    </row>
    <row r="69" spans="1:8" ht="16.5" x14ac:dyDescent="0.3">
      <c r="A69" s="1" t="s">
        <v>134</v>
      </c>
      <c r="B69" s="1">
        <v>195668</v>
      </c>
      <c r="C69" s="38">
        <f t="shared" si="4"/>
        <v>23480.16</v>
      </c>
      <c r="D69" s="38">
        <f t="shared" si="4"/>
        <v>15653.44</v>
      </c>
      <c r="E69" s="38">
        <f t="shared" si="4"/>
        <v>29350.2</v>
      </c>
      <c r="F69" s="38">
        <f t="shared" si="4"/>
        <v>48917</v>
      </c>
      <c r="G69" s="38">
        <f t="shared" si="4"/>
        <v>43046.96</v>
      </c>
      <c r="H69" s="38">
        <f t="shared" si="4"/>
        <v>35220.239999999998</v>
      </c>
    </row>
    <row r="70" spans="1:8" ht="16.5" x14ac:dyDescent="0.3">
      <c r="A70" s="1" t="s">
        <v>135</v>
      </c>
      <c r="B70" s="1">
        <v>168664</v>
      </c>
      <c r="C70" s="38">
        <f t="shared" si="4"/>
        <v>20239.68</v>
      </c>
      <c r="D70" s="38">
        <f t="shared" si="4"/>
        <v>13493.12</v>
      </c>
      <c r="E70" s="38">
        <f t="shared" si="4"/>
        <v>25299.599999999999</v>
      </c>
      <c r="F70" s="38">
        <f t="shared" si="4"/>
        <v>42166</v>
      </c>
      <c r="G70" s="38">
        <f t="shared" si="4"/>
        <v>37106.080000000002</v>
      </c>
      <c r="H70" s="38">
        <f t="shared" si="4"/>
        <v>30359.52</v>
      </c>
    </row>
    <row r="71" spans="1:8" ht="16.5" x14ac:dyDescent="0.3">
      <c r="A71" s="1" t="s">
        <v>136</v>
      </c>
      <c r="B71" s="1">
        <v>197422</v>
      </c>
      <c r="C71" s="38">
        <f t="shared" ref="C71:H86" si="5">$B71*C$4</f>
        <v>23690.639999999999</v>
      </c>
      <c r="D71" s="38">
        <f t="shared" si="5"/>
        <v>15793.76</v>
      </c>
      <c r="E71" s="38">
        <f t="shared" si="5"/>
        <v>29613.3</v>
      </c>
      <c r="F71" s="38">
        <f t="shared" si="5"/>
        <v>49355.5</v>
      </c>
      <c r="G71" s="38">
        <f t="shared" si="5"/>
        <v>43432.840000000004</v>
      </c>
      <c r="H71" s="38">
        <f t="shared" si="5"/>
        <v>35535.96</v>
      </c>
    </row>
    <row r="72" spans="1:8" ht="16.5" x14ac:dyDescent="0.3">
      <c r="A72" s="1" t="s">
        <v>137</v>
      </c>
      <c r="B72" s="1">
        <v>107315</v>
      </c>
      <c r="C72" s="38">
        <f t="shared" si="5"/>
        <v>12877.8</v>
      </c>
      <c r="D72" s="38">
        <f t="shared" si="5"/>
        <v>8585.2000000000007</v>
      </c>
      <c r="E72" s="38">
        <f t="shared" si="5"/>
        <v>16097.25</v>
      </c>
      <c r="F72" s="38">
        <f t="shared" si="5"/>
        <v>26828.75</v>
      </c>
      <c r="G72" s="38">
        <f t="shared" si="5"/>
        <v>23609.3</v>
      </c>
      <c r="H72" s="38">
        <f t="shared" si="5"/>
        <v>19316.7</v>
      </c>
    </row>
    <row r="73" spans="1:8" ht="16.5" x14ac:dyDescent="0.3">
      <c r="A73" s="1" t="s">
        <v>138</v>
      </c>
      <c r="B73" s="1">
        <v>157633</v>
      </c>
      <c r="C73" s="38">
        <f t="shared" si="5"/>
        <v>18915.96</v>
      </c>
      <c r="D73" s="38">
        <f t="shared" si="5"/>
        <v>12610.64</v>
      </c>
      <c r="E73" s="38">
        <f t="shared" si="5"/>
        <v>23644.95</v>
      </c>
      <c r="F73" s="38">
        <f t="shared" si="5"/>
        <v>39408.25</v>
      </c>
      <c r="G73" s="38">
        <f t="shared" si="5"/>
        <v>34679.26</v>
      </c>
      <c r="H73" s="38">
        <f t="shared" si="5"/>
        <v>28373.94</v>
      </c>
    </row>
    <row r="74" spans="1:8" ht="16.5" x14ac:dyDescent="0.3">
      <c r="A74" s="1" t="s">
        <v>139</v>
      </c>
      <c r="B74" s="1">
        <v>195513</v>
      </c>
      <c r="C74" s="38">
        <f t="shared" si="5"/>
        <v>23461.559999999998</v>
      </c>
      <c r="D74" s="38">
        <f t="shared" si="5"/>
        <v>15641.04</v>
      </c>
      <c r="E74" s="38">
        <f t="shared" si="5"/>
        <v>29326.95</v>
      </c>
      <c r="F74" s="38">
        <f t="shared" si="5"/>
        <v>48878.25</v>
      </c>
      <c r="G74" s="38">
        <f t="shared" si="5"/>
        <v>43012.86</v>
      </c>
      <c r="H74" s="38">
        <f t="shared" si="5"/>
        <v>35192.339999999997</v>
      </c>
    </row>
    <row r="75" spans="1:8" ht="16.5" x14ac:dyDescent="0.3">
      <c r="A75" s="1" t="s">
        <v>140</v>
      </c>
      <c r="B75" s="1">
        <v>103593</v>
      </c>
      <c r="C75" s="38">
        <f t="shared" si="5"/>
        <v>12431.16</v>
      </c>
      <c r="D75" s="38">
        <f t="shared" si="5"/>
        <v>8287.44</v>
      </c>
      <c r="E75" s="38">
        <f t="shared" si="5"/>
        <v>15538.949999999999</v>
      </c>
      <c r="F75" s="38">
        <f t="shared" si="5"/>
        <v>25898.25</v>
      </c>
      <c r="G75" s="38">
        <f t="shared" si="5"/>
        <v>22790.46</v>
      </c>
      <c r="H75" s="38">
        <f t="shared" si="5"/>
        <v>18646.739999999998</v>
      </c>
    </row>
    <row r="76" spans="1:8" ht="16.5" x14ac:dyDescent="0.3">
      <c r="A76" s="1" t="s">
        <v>131</v>
      </c>
      <c r="B76" s="1">
        <v>176518</v>
      </c>
      <c r="C76" s="38">
        <f t="shared" si="5"/>
        <v>21182.16</v>
      </c>
      <c r="D76" s="38">
        <f t="shared" si="5"/>
        <v>14121.44</v>
      </c>
      <c r="E76" s="38">
        <f t="shared" si="5"/>
        <v>26477.7</v>
      </c>
      <c r="F76" s="38">
        <f t="shared" si="5"/>
        <v>44129.5</v>
      </c>
      <c r="G76" s="38">
        <f t="shared" si="5"/>
        <v>38833.96</v>
      </c>
      <c r="H76" s="38">
        <f t="shared" si="5"/>
        <v>31773.239999999998</v>
      </c>
    </row>
    <row r="77" spans="1:8" ht="16.5" x14ac:dyDescent="0.3">
      <c r="A77" s="1" t="s">
        <v>132</v>
      </c>
      <c r="B77" s="1">
        <v>135041</v>
      </c>
      <c r="C77" s="38">
        <f t="shared" si="5"/>
        <v>16204.92</v>
      </c>
      <c r="D77" s="38">
        <f t="shared" si="5"/>
        <v>10803.28</v>
      </c>
      <c r="E77" s="38">
        <f t="shared" si="5"/>
        <v>20256.149999999998</v>
      </c>
      <c r="F77" s="38">
        <f t="shared" si="5"/>
        <v>33760.25</v>
      </c>
      <c r="G77" s="38">
        <f t="shared" si="5"/>
        <v>29709.02</v>
      </c>
      <c r="H77" s="38">
        <f t="shared" si="5"/>
        <v>24307.379999999997</v>
      </c>
    </row>
    <row r="78" spans="1:8" ht="16.5" x14ac:dyDescent="0.3">
      <c r="A78" s="1" t="s">
        <v>133</v>
      </c>
      <c r="B78" s="1">
        <v>131005</v>
      </c>
      <c r="C78" s="38">
        <f t="shared" si="5"/>
        <v>15720.599999999999</v>
      </c>
      <c r="D78" s="38">
        <f t="shared" si="5"/>
        <v>10480.4</v>
      </c>
      <c r="E78" s="38">
        <f t="shared" si="5"/>
        <v>19650.75</v>
      </c>
      <c r="F78" s="38">
        <f t="shared" si="5"/>
        <v>32751.25</v>
      </c>
      <c r="G78" s="38">
        <f t="shared" si="5"/>
        <v>28821.1</v>
      </c>
      <c r="H78" s="38">
        <f t="shared" si="5"/>
        <v>23580.899999999998</v>
      </c>
    </row>
    <row r="79" spans="1:8" ht="16.5" x14ac:dyDescent="0.3">
      <c r="A79" s="1" t="s">
        <v>134</v>
      </c>
      <c r="B79" s="1">
        <v>145782</v>
      </c>
      <c r="C79" s="38">
        <f t="shared" si="5"/>
        <v>17493.84</v>
      </c>
      <c r="D79" s="38">
        <f t="shared" si="5"/>
        <v>11662.56</v>
      </c>
      <c r="E79" s="38">
        <f t="shared" si="5"/>
        <v>21867.3</v>
      </c>
      <c r="F79" s="38">
        <f t="shared" si="5"/>
        <v>36445.5</v>
      </c>
      <c r="G79" s="38">
        <f t="shared" si="5"/>
        <v>32072.04</v>
      </c>
      <c r="H79" s="38">
        <f t="shared" si="5"/>
        <v>26240.76</v>
      </c>
    </row>
    <row r="80" spans="1:8" ht="16.5" x14ac:dyDescent="0.3">
      <c r="A80" s="1" t="s">
        <v>135</v>
      </c>
      <c r="B80" s="1">
        <v>138861</v>
      </c>
      <c r="C80" s="38">
        <f t="shared" si="5"/>
        <v>16663.32</v>
      </c>
      <c r="D80" s="38">
        <f t="shared" si="5"/>
        <v>11108.880000000001</v>
      </c>
      <c r="E80" s="38">
        <f t="shared" si="5"/>
        <v>20829.149999999998</v>
      </c>
      <c r="F80" s="38">
        <f t="shared" si="5"/>
        <v>34715.25</v>
      </c>
      <c r="G80" s="38">
        <f t="shared" si="5"/>
        <v>30549.420000000002</v>
      </c>
      <c r="H80" s="38">
        <f t="shared" si="5"/>
        <v>24994.98</v>
      </c>
    </row>
    <row r="81" spans="1:8" ht="16.5" x14ac:dyDescent="0.3">
      <c r="A81" s="1" t="s">
        <v>136</v>
      </c>
      <c r="B81" s="1">
        <v>180015</v>
      </c>
      <c r="C81" s="38">
        <f t="shared" si="5"/>
        <v>21601.8</v>
      </c>
      <c r="D81" s="38">
        <f t="shared" si="5"/>
        <v>14401.2</v>
      </c>
      <c r="E81" s="38">
        <f t="shared" si="5"/>
        <v>27002.25</v>
      </c>
      <c r="F81" s="38">
        <f t="shared" si="5"/>
        <v>45003.75</v>
      </c>
      <c r="G81" s="38">
        <f t="shared" si="5"/>
        <v>39603.300000000003</v>
      </c>
      <c r="H81" s="38">
        <f t="shared" si="5"/>
        <v>32402.699999999997</v>
      </c>
    </row>
    <row r="82" spans="1:8" ht="16.5" x14ac:dyDescent="0.3">
      <c r="A82" s="1" t="s">
        <v>137</v>
      </c>
      <c r="B82" s="1">
        <v>112589</v>
      </c>
      <c r="C82" s="38">
        <f t="shared" si="5"/>
        <v>13510.68</v>
      </c>
      <c r="D82" s="38">
        <f t="shared" si="5"/>
        <v>9007.1200000000008</v>
      </c>
      <c r="E82" s="38">
        <f t="shared" si="5"/>
        <v>16888.349999999999</v>
      </c>
      <c r="F82" s="38">
        <f t="shared" si="5"/>
        <v>28147.25</v>
      </c>
      <c r="G82" s="38">
        <f t="shared" si="5"/>
        <v>24769.58</v>
      </c>
      <c r="H82" s="38">
        <f t="shared" si="5"/>
        <v>20266.02</v>
      </c>
    </row>
    <row r="83" spans="1:8" ht="16.5" x14ac:dyDescent="0.3">
      <c r="A83" s="1" t="s">
        <v>138</v>
      </c>
      <c r="B83" s="1">
        <v>199809</v>
      </c>
      <c r="C83" s="38">
        <f t="shared" si="5"/>
        <v>23977.079999999998</v>
      </c>
      <c r="D83" s="38">
        <f t="shared" si="5"/>
        <v>15984.720000000001</v>
      </c>
      <c r="E83" s="38">
        <f t="shared" si="5"/>
        <v>29971.35</v>
      </c>
      <c r="F83" s="38">
        <f t="shared" si="5"/>
        <v>49952.25</v>
      </c>
      <c r="G83" s="38">
        <f t="shared" si="5"/>
        <v>43957.98</v>
      </c>
      <c r="H83" s="38">
        <f t="shared" si="5"/>
        <v>35965.619999999995</v>
      </c>
    </row>
    <row r="84" spans="1:8" ht="16.5" x14ac:dyDescent="0.3">
      <c r="A84" s="1" t="s">
        <v>139</v>
      </c>
      <c r="B84" s="1">
        <v>182903</v>
      </c>
      <c r="C84" s="38">
        <f t="shared" si="5"/>
        <v>21948.36</v>
      </c>
      <c r="D84" s="38">
        <f t="shared" si="5"/>
        <v>14632.24</v>
      </c>
      <c r="E84" s="38">
        <f t="shared" si="5"/>
        <v>27435.45</v>
      </c>
      <c r="F84" s="38">
        <f t="shared" si="5"/>
        <v>45725.75</v>
      </c>
      <c r="G84" s="38">
        <f t="shared" si="5"/>
        <v>40238.660000000003</v>
      </c>
      <c r="H84" s="38">
        <f t="shared" si="5"/>
        <v>32922.54</v>
      </c>
    </row>
    <row r="85" spans="1:8" ht="16.5" x14ac:dyDescent="0.3">
      <c r="A85" s="1" t="s">
        <v>140</v>
      </c>
      <c r="B85" s="1">
        <v>132305</v>
      </c>
      <c r="C85" s="38">
        <f t="shared" si="5"/>
        <v>15876.599999999999</v>
      </c>
      <c r="D85" s="38">
        <f t="shared" si="5"/>
        <v>10584.4</v>
      </c>
      <c r="E85" s="38">
        <f t="shared" si="5"/>
        <v>19845.75</v>
      </c>
      <c r="F85" s="38">
        <f t="shared" si="5"/>
        <v>33076.25</v>
      </c>
      <c r="G85" s="38">
        <f t="shared" si="5"/>
        <v>29107.1</v>
      </c>
      <c r="H85" s="38">
        <f t="shared" si="5"/>
        <v>23814.899999999998</v>
      </c>
    </row>
    <row r="86" spans="1:8" ht="16.5" x14ac:dyDescent="0.3">
      <c r="A86" s="1" t="s">
        <v>131</v>
      </c>
      <c r="B86" s="1">
        <v>198607</v>
      </c>
      <c r="C86" s="38">
        <f t="shared" si="5"/>
        <v>23832.84</v>
      </c>
      <c r="D86" s="38">
        <f t="shared" si="5"/>
        <v>15888.56</v>
      </c>
      <c r="E86" s="38">
        <f t="shared" si="5"/>
        <v>29791.05</v>
      </c>
      <c r="F86" s="38">
        <f t="shared" si="5"/>
        <v>49651.75</v>
      </c>
      <c r="G86" s="38">
        <f t="shared" si="5"/>
        <v>43693.54</v>
      </c>
      <c r="H86" s="38">
        <f t="shared" si="5"/>
        <v>35749.26</v>
      </c>
    </row>
    <row r="87" spans="1:8" ht="16.5" x14ac:dyDescent="0.3">
      <c r="A87" s="1" t="s">
        <v>132</v>
      </c>
      <c r="B87" s="1">
        <v>105812</v>
      </c>
      <c r="C87" s="38">
        <f t="shared" ref="C87:H99" si="6">$B87*C$4</f>
        <v>12697.439999999999</v>
      </c>
      <c r="D87" s="38">
        <f t="shared" si="6"/>
        <v>8464.9600000000009</v>
      </c>
      <c r="E87" s="38">
        <f t="shared" si="6"/>
        <v>15871.8</v>
      </c>
      <c r="F87" s="38">
        <f t="shared" si="6"/>
        <v>26453</v>
      </c>
      <c r="G87" s="38">
        <f t="shared" si="6"/>
        <v>23278.639999999999</v>
      </c>
      <c r="H87" s="38">
        <f t="shared" si="6"/>
        <v>19046.16</v>
      </c>
    </row>
    <row r="88" spans="1:8" ht="16.5" x14ac:dyDescent="0.3">
      <c r="A88" s="1" t="s">
        <v>133</v>
      </c>
      <c r="B88" s="1">
        <v>112136</v>
      </c>
      <c r="C88" s="38">
        <f t="shared" si="6"/>
        <v>13456.32</v>
      </c>
      <c r="D88" s="38">
        <f t="shared" si="6"/>
        <v>8970.880000000001</v>
      </c>
      <c r="E88" s="38">
        <f t="shared" si="6"/>
        <v>16820.399999999998</v>
      </c>
      <c r="F88" s="38">
        <f t="shared" si="6"/>
        <v>28034</v>
      </c>
      <c r="G88" s="38">
        <f t="shared" si="6"/>
        <v>24669.920000000002</v>
      </c>
      <c r="H88" s="38">
        <f t="shared" si="6"/>
        <v>20184.48</v>
      </c>
    </row>
    <row r="89" spans="1:8" ht="16.5" x14ac:dyDescent="0.3">
      <c r="A89" s="1" t="s">
        <v>134</v>
      </c>
      <c r="B89" s="1">
        <v>179230</v>
      </c>
      <c r="C89" s="38">
        <f t="shared" si="6"/>
        <v>21507.599999999999</v>
      </c>
      <c r="D89" s="38">
        <f t="shared" si="6"/>
        <v>14338.4</v>
      </c>
      <c r="E89" s="38">
        <f t="shared" si="6"/>
        <v>26884.5</v>
      </c>
      <c r="F89" s="38">
        <f t="shared" si="6"/>
        <v>44807.5</v>
      </c>
      <c r="G89" s="38">
        <f t="shared" si="6"/>
        <v>39430.6</v>
      </c>
      <c r="H89" s="38">
        <f t="shared" si="6"/>
        <v>32261.399999999998</v>
      </c>
    </row>
    <row r="90" spans="1:8" ht="16.5" x14ac:dyDescent="0.3">
      <c r="A90" s="1" t="s">
        <v>135</v>
      </c>
      <c r="B90" s="1">
        <v>163382</v>
      </c>
      <c r="C90" s="38">
        <f t="shared" si="6"/>
        <v>19605.84</v>
      </c>
      <c r="D90" s="38">
        <f t="shared" si="6"/>
        <v>13070.56</v>
      </c>
      <c r="E90" s="38">
        <f t="shared" si="6"/>
        <v>24507.3</v>
      </c>
      <c r="F90" s="38">
        <f t="shared" si="6"/>
        <v>40845.5</v>
      </c>
      <c r="G90" s="38">
        <f t="shared" si="6"/>
        <v>35944.04</v>
      </c>
      <c r="H90" s="38">
        <f t="shared" si="6"/>
        <v>29408.76</v>
      </c>
    </row>
    <row r="91" spans="1:8" ht="16.5" x14ac:dyDescent="0.3">
      <c r="A91" s="1" t="s">
        <v>136</v>
      </c>
      <c r="B91" s="1">
        <v>118303</v>
      </c>
      <c r="C91" s="38">
        <f t="shared" si="6"/>
        <v>14196.359999999999</v>
      </c>
      <c r="D91" s="38">
        <f t="shared" si="6"/>
        <v>9464.24</v>
      </c>
      <c r="E91" s="38">
        <f t="shared" si="6"/>
        <v>17745.45</v>
      </c>
      <c r="F91" s="38">
        <f t="shared" si="6"/>
        <v>29575.75</v>
      </c>
      <c r="G91" s="38">
        <f t="shared" si="6"/>
        <v>26026.66</v>
      </c>
      <c r="H91" s="38">
        <f t="shared" si="6"/>
        <v>21294.54</v>
      </c>
    </row>
    <row r="92" spans="1:8" ht="16.5" x14ac:dyDescent="0.3">
      <c r="A92" s="1" t="s">
        <v>137</v>
      </c>
      <c r="B92" s="1">
        <v>199881</v>
      </c>
      <c r="C92" s="38">
        <f t="shared" si="6"/>
        <v>23985.719999999998</v>
      </c>
      <c r="D92" s="38">
        <f t="shared" si="6"/>
        <v>15990.48</v>
      </c>
      <c r="E92" s="38">
        <f t="shared" si="6"/>
        <v>29982.149999999998</v>
      </c>
      <c r="F92" s="38">
        <f t="shared" si="6"/>
        <v>49970.25</v>
      </c>
      <c r="G92" s="38">
        <f t="shared" si="6"/>
        <v>43973.82</v>
      </c>
      <c r="H92" s="38">
        <f t="shared" si="6"/>
        <v>35978.58</v>
      </c>
    </row>
    <row r="93" spans="1:8" ht="16.5" x14ac:dyDescent="0.3">
      <c r="A93" s="1" t="s">
        <v>138</v>
      </c>
      <c r="B93" s="1">
        <v>106006</v>
      </c>
      <c r="C93" s="38">
        <f t="shared" si="6"/>
        <v>12720.72</v>
      </c>
      <c r="D93" s="38">
        <f t="shared" si="6"/>
        <v>8480.48</v>
      </c>
      <c r="E93" s="38">
        <f t="shared" si="6"/>
        <v>15900.9</v>
      </c>
      <c r="F93" s="38">
        <f t="shared" si="6"/>
        <v>26501.5</v>
      </c>
      <c r="G93" s="38">
        <f t="shared" si="6"/>
        <v>23321.32</v>
      </c>
      <c r="H93" s="38">
        <f t="shared" si="6"/>
        <v>19081.079999999998</v>
      </c>
    </row>
    <row r="94" spans="1:8" ht="16.5" x14ac:dyDescent="0.3">
      <c r="A94" s="1" t="s">
        <v>139</v>
      </c>
      <c r="B94" s="1">
        <v>125024</v>
      </c>
      <c r="C94" s="38">
        <f t="shared" si="6"/>
        <v>15002.88</v>
      </c>
      <c r="D94" s="38">
        <f t="shared" si="6"/>
        <v>10001.92</v>
      </c>
      <c r="E94" s="38">
        <f t="shared" si="6"/>
        <v>18753.599999999999</v>
      </c>
      <c r="F94" s="38">
        <f t="shared" si="6"/>
        <v>31256</v>
      </c>
      <c r="G94" s="38">
        <f t="shared" si="6"/>
        <v>27505.279999999999</v>
      </c>
      <c r="H94" s="38">
        <f t="shared" si="6"/>
        <v>22504.32</v>
      </c>
    </row>
    <row r="95" spans="1:8" ht="16.5" x14ac:dyDescent="0.3">
      <c r="A95" s="1" t="s">
        <v>140</v>
      </c>
      <c r="B95" s="1">
        <v>177905</v>
      </c>
      <c r="C95" s="38">
        <f t="shared" si="6"/>
        <v>21348.6</v>
      </c>
      <c r="D95" s="38">
        <f t="shared" si="6"/>
        <v>14232.4</v>
      </c>
      <c r="E95" s="38">
        <f t="shared" si="6"/>
        <v>26685.75</v>
      </c>
      <c r="F95" s="38">
        <f t="shared" si="6"/>
        <v>44476.25</v>
      </c>
      <c r="G95" s="38">
        <f t="shared" si="6"/>
        <v>39139.1</v>
      </c>
      <c r="H95" s="38">
        <f t="shared" si="6"/>
        <v>32022.899999999998</v>
      </c>
    </row>
    <row r="96" spans="1:8" ht="16.5" x14ac:dyDescent="0.3">
      <c r="A96" s="1" t="s">
        <v>131</v>
      </c>
      <c r="B96" s="1">
        <v>179837</v>
      </c>
      <c r="C96" s="38">
        <f t="shared" si="6"/>
        <v>21580.44</v>
      </c>
      <c r="D96" s="38">
        <f t="shared" si="6"/>
        <v>14386.960000000001</v>
      </c>
      <c r="E96" s="38">
        <f t="shared" si="6"/>
        <v>26975.55</v>
      </c>
      <c r="F96" s="38">
        <f t="shared" si="6"/>
        <v>44959.25</v>
      </c>
      <c r="G96" s="38">
        <f t="shared" si="6"/>
        <v>39564.14</v>
      </c>
      <c r="H96" s="38">
        <f t="shared" si="6"/>
        <v>32370.66</v>
      </c>
    </row>
    <row r="97" spans="1:8" ht="16.5" x14ac:dyDescent="0.3">
      <c r="A97" s="1" t="s">
        <v>132</v>
      </c>
      <c r="B97" s="1">
        <v>180766</v>
      </c>
      <c r="C97" s="38">
        <f t="shared" si="6"/>
        <v>21691.919999999998</v>
      </c>
      <c r="D97" s="38">
        <f t="shared" si="6"/>
        <v>14461.28</v>
      </c>
      <c r="E97" s="38">
        <f t="shared" si="6"/>
        <v>27114.899999999998</v>
      </c>
      <c r="F97" s="38">
        <f t="shared" si="6"/>
        <v>45191.5</v>
      </c>
      <c r="G97" s="38">
        <f t="shared" si="6"/>
        <v>39768.519999999997</v>
      </c>
      <c r="H97" s="38">
        <f t="shared" si="6"/>
        <v>32537.879999999997</v>
      </c>
    </row>
    <row r="98" spans="1:8" ht="16.5" x14ac:dyDescent="0.3">
      <c r="A98" s="1" t="s">
        <v>133</v>
      </c>
      <c r="B98" s="1">
        <v>116796</v>
      </c>
      <c r="C98" s="38">
        <f t="shared" si="6"/>
        <v>14015.519999999999</v>
      </c>
      <c r="D98" s="38">
        <f t="shared" si="6"/>
        <v>9343.68</v>
      </c>
      <c r="E98" s="38">
        <f t="shared" si="6"/>
        <v>17519.399999999998</v>
      </c>
      <c r="F98" s="38">
        <f t="shared" si="6"/>
        <v>29199</v>
      </c>
      <c r="G98" s="38">
        <f t="shared" si="6"/>
        <v>25695.119999999999</v>
      </c>
      <c r="H98" s="38">
        <f t="shared" si="6"/>
        <v>21023.279999999999</v>
      </c>
    </row>
    <row r="99" spans="1:8" ht="16.5" x14ac:dyDescent="0.3">
      <c r="A99" s="1" t="s">
        <v>134</v>
      </c>
      <c r="B99" s="1">
        <v>146233</v>
      </c>
      <c r="C99" s="38">
        <f t="shared" si="6"/>
        <v>17547.96</v>
      </c>
      <c r="D99" s="38">
        <f t="shared" si="6"/>
        <v>11698.64</v>
      </c>
      <c r="E99" s="38">
        <f t="shared" si="6"/>
        <v>21934.95</v>
      </c>
      <c r="F99" s="38">
        <f t="shared" si="6"/>
        <v>36558.25</v>
      </c>
      <c r="G99" s="38">
        <f t="shared" si="6"/>
        <v>32171.26</v>
      </c>
      <c r="H99" s="38">
        <f t="shared" si="6"/>
        <v>26321.94</v>
      </c>
    </row>
  </sheetData>
  <mergeCells count="4">
    <mergeCell ref="A3:H3"/>
    <mergeCell ref="A4:A5"/>
    <mergeCell ref="B4:B5"/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3B65-5274-4EDB-BB8F-D6E13144BAB3}">
  <dimension ref="A1:L22"/>
  <sheetViews>
    <sheetView showGridLines="0" workbookViewId="0">
      <selection activeCell="H2" sqref="H2:H22"/>
    </sheetView>
  </sheetViews>
  <sheetFormatPr defaultRowHeight="15" x14ac:dyDescent="0.25"/>
  <cols>
    <col min="1" max="1" width="11.28515625" style="18" bestFit="1" customWidth="1"/>
    <col min="2" max="2" width="15.140625" style="18" customWidth="1"/>
    <col min="3" max="3" width="14.42578125" style="18" customWidth="1"/>
    <col min="4" max="4" width="11.5703125" style="18" hidden="1" customWidth="1"/>
    <col min="5" max="5" width="13.28515625" style="18" hidden="1" customWidth="1"/>
    <col min="6" max="6" width="12.7109375" style="18" hidden="1" customWidth="1"/>
    <col min="7" max="8" width="9.140625" style="18"/>
    <col min="9" max="9" width="12.5703125" style="18" bestFit="1" customWidth="1"/>
    <col min="10" max="10" width="9.140625" style="18"/>
    <col min="11" max="11" width="15" style="18" customWidth="1"/>
    <col min="12" max="16384" width="9.140625" style="18"/>
  </cols>
  <sheetData>
    <row r="1" spans="1:12" ht="16.5" thickTop="1" thickBot="1" x14ac:dyDescent="0.3">
      <c r="A1" s="8" t="s">
        <v>144</v>
      </c>
      <c r="B1" s="8" t="s">
        <v>1</v>
      </c>
      <c r="C1" s="8" t="s">
        <v>145</v>
      </c>
      <c r="D1" s="8" t="s">
        <v>146</v>
      </c>
      <c r="E1" s="8" t="s">
        <v>147</v>
      </c>
      <c r="F1" s="8" t="s">
        <v>148</v>
      </c>
      <c r="G1" s="8" t="s">
        <v>28</v>
      </c>
      <c r="H1" s="8" t="s">
        <v>149</v>
      </c>
      <c r="I1" s="8" t="s">
        <v>150</v>
      </c>
      <c r="K1" s="8" t="s">
        <v>151</v>
      </c>
      <c r="L1" s="8" t="s">
        <v>149</v>
      </c>
    </row>
    <row r="2" spans="1:12" ht="15.75" thickTop="1" x14ac:dyDescent="0.25">
      <c r="A2" s="22" t="s">
        <v>152</v>
      </c>
      <c r="B2" s="22" t="s">
        <v>153</v>
      </c>
      <c r="C2" s="22" t="s">
        <v>154</v>
      </c>
      <c r="D2" s="23">
        <v>43446</v>
      </c>
      <c r="E2" s="23">
        <v>43454</v>
      </c>
      <c r="F2" s="22">
        <f>E2-D2</f>
        <v>8</v>
      </c>
      <c r="G2" s="22">
        <v>5</v>
      </c>
      <c r="H2" s="22">
        <f>VLOOKUP(B2,$K$2:$L$9,2,0)</f>
        <v>250</v>
      </c>
      <c r="I2" s="22">
        <f>H2*G2</f>
        <v>1250</v>
      </c>
      <c r="K2" s="22" t="s">
        <v>153</v>
      </c>
      <c r="L2" s="22">
        <v>250</v>
      </c>
    </row>
    <row r="3" spans="1:12" x14ac:dyDescent="0.25">
      <c r="A3" s="22" t="s">
        <v>155</v>
      </c>
      <c r="B3" s="22" t="s">
        <v>156</v>
      </c>
      <c r="C3" s="22" t="s">
        <v>157</v>
      </c>
      <c r="D3" s="23">
        <v>43447</v>
      </c>
      <c r="E3" s="23">
        <v>43454</v>
      </c>
      <c r="F3" s="22">
        <f t="shared" ref="F3:F22" si="0">E3-D3</f>
        <v>7</v>
      </c>
      <c r="G3" s="22">
        <v>6</v>
      </c>
      <c r="H3" s="22">
        <f t="shared" ref="H3:H22" si="1">VLOOKUP(B3,$K$2:$L$9,2,0)</f>
        <v>4500</v>
      </c>
      <c r="I3" s="22">
        <f t="shared" ref="I3:I22" si="2">H3*G3</f>
        <v>27000</v>
      </c>
      <c r="K3" s="22" t="s">
        <v>158</v>
      </c>
      <c r="L3" s="22">
        <v>200</v>
      </c>
    </row>
    <row r="4" spans="1:12" x14ac:dyDescent="0.25">
      <c r="A4" s="22" t="s">
        <v>159</v>
      </c>
      <c r="B4" s="22" t="s">
        <v>158</v>
      </c>
      <c r="C4" s="22" t="s">
        <v>160</v>
      </c>
      <c r="D4" s="23">
        <v>43448</v>
      </c>
      <c r="E4" s="23">
        <v>43454</v>
      </c>
      <c r="F4" s="22">
        <f t="shared" si="0"/>
        <v>6</v>
      </c>
      <c r="G4" s="22">
        <v>10</v>
      </c>
      <c r="H4" s="22">
        <f t="shared" si="1"/>
        <v>200</v>
      </c>
      <c r="I4" s="22">
        <f t="shared" si="2"/>
        <v>2000</v>
      </c>
      <c r="K4" s="22" t="s">
        <v>161</v>
      </c>
      <c r="L4" s="22">
        <v>3300</v>
      </c>
    </row>
    <row r="5" spans="1:12" x14ac:dyDescent="0.25">
      <c r="A5" s="22" t="s">
        <v>162</v>
      </c>
      <c r="B5" s="22" t="s">
        <v>153</v>
      </c>
      <c r="C5" s="22" t="s">
        <v>163</v>
      </c>
      <c r="D5" s="23">
        <v>43449</v>
      </c>
      <c r="E5" s="23">
        <v>43454</v>
      </c>
      <c r="F5" s="22">
        <f t="shared" si="0"/>
        <v>5</v>
      </c>
      <c r="G5" s="22">
        <v>4</v>
      </c>
      <c r="H5" s="22">
        <f t="shared" si="1"/>
        <v>250</v>
      </c>
      <c r="I5" s="22">
        <f t="shared" si="2"/>
        <v>1000</v>
      </c>
      <c r="K5" s="22" t="s">
        <v>164</v>
      </c>
      <c r="L5" s="22">
        <v>3500</v>
      </c>
    </row>
    <row r="6" spans="1:12" x14ac:dyDescent="0.25">
      <c r="A6" s="22" t="s">
        <v>165</v>
      </c>
      <c r="B6" s="22" t="s">
        <v>164</v>
      </c>
      <c r="C6" s="22" t="s">
        <v>166</v>
      </c>
      <c r="D6" s="23">
        <v>43450</v>
      </c>
      <c r="E6" s="23">
        <v>43454</v>
      </c>
      <c r="F6" s="22">
        <f t="shared" si="0"/>
        <v>4</v>
      </c>
      <c r="G6" s="22">
        <v>6</v>
      </c>
      <c r="H6" s="22">
        <f t="shared" si="1"/>
        <v>3500</v>
      </c>
      <c r="I6" s="22">
        <f t="shared" si="2"/>
        <v>21000</v>
      </c>
      <c r="K6" s="22" t="s">
        <v>156</v>
      </c>
      <c r="L6" s="22">
        <v>4500</v>
      </c>
    </row>
    <row r="7" spans="1:12" x14ac:dyDescent="0.25">
      <c r="A7" s="22" t="s">
        <v>167</v>
      </c>
      <c r="B7" s="22" t="s">
        <v>161</v>
      </c>
      <c r="C7" s="22" t="s">
        <v>168</v>
      </c>
      <c r="D7" s="23">
        <v>43451</v>
      </c>
      <c r="E7" s="23">
        <v>43456</v>
      </c>
      <c r="F7" s="22">
        <f t="shared" si="0"/>
        <v>5</v>
      </c>
      <c r="G7" s="22">
        <v>12</v>
      </c>
      <c r="H7" s="22">
        <f t="shared" si="1"/>
        <v>3300</v>
      </c>
      <c r="I7" s="22">
        <f t="shared" si="2"/>
        <v>39600</v>
      </c>
      <c r="K7" s="22" t="s">
        <v>169</v>
      </c>
      <c r="L7" s="22">
        <v>1500</v>
      </c>
    </row>
    <row r="8" spans="1:12" x14ac:dyDescent="0.25">
      <c r="A8" s="22" t="s">
        <v>170</v>
      </c>
      <c r="B8" s="22" t="s">
        <v>171</v>
      </c>
      <c r="C8" s="22" t="s">
        <v>168</v>
      </c>
      <c r="D8" s="23">
        <v>43452</v>
      </c>
      <c r="E8" s="23">
        <v>43456</v>
      </c>
      <c r="F8" s="22">
        <f t="shared" si="0"/>
        <v>4</v>
      </c>
      <c r="G8" s="22">
        <v>4</v>
      </c>
      <c r="H8" s="22">
        <f t="shared" si="1"/>
        <v>4400</v>
      </c>
      <c r="I8" s="22">
        <f t="shared" si="2"/>
        <v>17600</v>
      </c>
      <c r="K8" s="22" t="s">
        <v>172</v>
      </c>
      <c r="L8" s="22">
        <v>1800</v>
      </c>
    </row>
    <row r="9" spans="1:12" x14ac:dyDescent="0.25">
      <c r="A9" s="22" t="s">
        <v>173</v>
      </c>
      <c r="B9" s="22" t="s">
        <v>158</v>
      </c>
      <c r="C9" s="22" t="s">
        <v>166</v>
      </c>
      <c r="D9" s="23">
        <v>43453</v>
      </c>
      <c r="E9" s="23">
        <v>43456</v>
      </c>
      <c r="F9" s="22">
        <f t="shared" si="0"/>
        <v>3</v>
      </c>
      <c r="G9" s="22">
        <v>8</v>
      </c>
      <c r="H9" s="22">
        <f t="shared" si="1"/>
        <v>200</v>
      </c>
      <c r="I9" s="22">
        <f t="shared" si="2"/>
        <v>1600</v>
      </c>
      <c r="K9" s="22" t="s">
        <v>171</v>
      </c>
      <c r="L9" s="22">
        <v>4400</v>
      </c>
    </row>
    <row r="10" spans="1:12" x14ac:dyDescent="0.25">
      <c r="A10" s="22" t="s">
        <v>174</v>
      </c>
      <c r="B10" s="22" t="s">
        <v>171</v>
      </c>
      <c r="C10" s="22" t="s">
        <v>157</v>
      </c>
      <c r="D10" s="23">
        <v>43449</v>
      </c>
      <c r="E10" s="23">
        <v>43456</v>
      </c>
      <c r="F10" s="22">
        <f t="shared" si="0"/>
        <v>7</v>
      </c>
      <c r="G10" s="22">
        <v>3</v>
      </c>
      <c r="H10" s="22">
        <f t="shared" si="1"/>
        <v>4400</v>
      </c>
      <c r="I10" s="22">
        <f t="shared" si="2"/>
        <v>13200</v>
      </c>
    </row>
    <row r="11" spans="1:12" x14ac:dyDescent="0.25">
      <c r="A11" s="22" t="s">
        <v>175</v>
      </c>
      <c r="B11" s="22" t="s">
        <v>164</v>
      </c>
      <c r="C11" s="22" t="s">
        <v>160</v>
      </c>
      <c r="D11" s="23">
        <v>43450</v>
      </c>
      <c r="E11" s="23">
        <v>43456</v>
      </c>
      <c r="F11" s="22">
        <f t="shared" si="0"/>
        <v>6</v>
      </c>
      <c r="G11" s="22">
        <v>23</v>
      </c>
      <c r="H11" s="22">
        <f t="shared" si="1"/>
        <v>3500</v>
      </c>
      <c r="I11" s="22">
        <f t="shared" si="2"/>
        <v>80500</v>
      </c>
    </row>
    <row r="12" spans="1:12" x14ac:dyDescent="0.25">
      <c r="A12" s="22" t="s">
        <v>176</v>
      </c>
      <c r="B12" s="22" t="s">
        <v>156</v>
      </c>
      <c r="C12" s="22" t="s">
        <v>154</v>
      </c>
      <c r="D12" s="23">
        <v>43451</v>
      </c>
      <c r="E12" s="23">
        <v>43466</v>
      </c>
      <c r="F12" s="22">
        <f t="shared" si="0"/>
        <v>15</v>
      </c>
      <c r="G12" s="22">
        <v>11</v>
      </c>
      <c r="H12" s="22">
        <f t="shared" si="1"/>
        <v>4500</v>
      </c>
      <c r="I12" s="22">
        <f t="shared" si="2"/>
        <v>49500</v>
      </c>
    </row>
    <row r="13" spans="1:12" x14ac:dyDescent="0.25">
      <c r="A13" s="22" t="s">
        <v>177</v>
      </c>
      <c r="B13" s="22" t="s">
        <v>169</v>
      </c>
      <c r="C13" s="22" t="s">
        <v>163</v>
      </c>
      <c r="D13" s="23">
        <v>43452</v>
      </c>
      <c r="E13" s="23">
        <v>43466</v>
      </c>
      <c r="F13" s="22">
        <f t="shared" si="0"/>
        <v>14</v>
      </c>
      <c r="G13" s="22">
        <v>2</v>
      </c>
      <c r="H13" s="22">
        <f t="shared" si="1"/>
        <v>1500</v>
      </c>
      <c r="I13" s="22">
        <f t="shared" si="2"/>
        <v>3000</v>
      </c>
    </row>
    <row r="14" spans="1:12" x14ac:dyDescent="0.25">
      <c r="A14" s="22" t="s">
        <v>178</v>
      </c>
      <c r="B14" s="22" t="s">
        <v>172</v>
      </c>
      <c r="C14" s="22" t="s">
        <v>179</v>
      </c>
      <c r="D14" s="23">
        <v>43453</v>
      </c>
      <c r="E14" s="23">
        <v>43466</v>
      </c>
      <c r="F14" s="22">
        <f t="shared" si="0"/>
        <v>13</v>
      </c>
      <c r="G14" s="22">
        <v>18</v>
      </c>
      <c r="H14" s="22">
        <f t="shared" si="1"/>
        <v>1800</v>
      </c>
      <c r="I14" s="22">
        <f t="shared" si="2"/>
        <v>32400</v>
      </c>
    </row>
    <row r="15" spans="1:12" x14ac:dyDescent="0.25">
      <c r="A15" s="22" t="s">
        <v>180</v>
      </c>
      <c r="B15" s="22" t="s">
        <v>156</v>
      </c>
      <c r="C15" s="22" t="s">
        <v>168</v>
      </c>
      <c r="D15" s="23">
        <v>43459</v>
      </c>
      <c r="E15" s="23">
        <v>43466</v>
      </c>
      <c r="F15" s="22">
        <f t="shared" si="0"/>
        <v>7</v>
      </c>
      <c r="G15" s="22">
        <v>34</v>
      </c>
      <c r="H15" s="22">
        <f t="shared" si="1"/>
        <v>4500</v>
      </c>
      <c r="I15" s="22">
        <f t="shared" si="2"/>
        <v>153000</v>
      </c>
    </row>
    <row r="16" spans="1:12" x14ac:dyDescent="0.25">
      <c r="A16" s="22" t="s">
        <v>181</v>
      </c>
      <c r="B16" s="22" t="s">
        <v>156</v>
      </c>
      <c r="C16" s="22" t="s">
        <v>182</v>
      </c>
      <c r="D16" s="23">
        <v>43460</v>
      </c>
      <c r="E16" s="23">
        <v>43466</v>
      </c>
      <c r="F16" s="22">
        <f t="shared" si="0"/>
        <v>6</v>
      </c>
      <c r="G16" s="22">
        <v>11</v>
      </c>
      <c r="H16" s="22">
        <f t="shared" si="1"/>
        <v>4500</v>
      </c>
      <c r="I16" s="22">
        <f t="shared" si="2"/>
        <v>49500</v>
      </c>
    </row>
    <row r="17" spans="1:9" x14ac:dyDescent="0.25">
      <c r="A17" s="22" t="s">
        <v>183</v>
      </c>
      <c r="B17" s="22" t="s">
        <v>172</v>
      </c>
      <c r="C17" s="22" t="s">
        <v>166</v>
      </c>
      <c r="D17" s="23">
        <v>43461</v>
      </c>
      <c r="E17" s="23">
        <v>43466</v>
      </c>
      <c r="F17" s="22">
        <f t="shared" si="0"/>
        <v>5</v>
      </c>
      <c r="G17" s="22">
        <v>23</v>
      </c>
      <c r="H17" s="22">
        <f t="shared" si="1"/>
        <v>1800</v>
      </c>
      <c r="I17" s="22">
        <f t="shared" si="2"/>
        <v>41400</v>
      </c>
    </row>
    <row r="18" spans="1:9" x14ac:dyDescent="0.25">
      <c r="A18" s="22" t="s">
        <v>184</v>
      </c>
      <c r="B18" s="22" t="s">
        <v>172</v>
      </c>
      <c r="C18" s="22" t="s">
        <v>166</v>
      </c>
      <c r="D18" s="23">
        <v>43462</v>
      </c>
      <c r="E18" s="23">
        <v>43466</v>
      </c>
      <c r="F18" s="22">
        <f t="shared" si="0"/>
        <v>4</v>
      </c>
      <c r="G18" s="22">
        <v>12</v>
      </c>
      <c r="H18" s="22">
        <f t="shared" si="1"/>
        <v>1800</v>
      </c>
      <c r="I18" s="22">
        <f t="shared" si="2"/>
        <v>21600</v>
      </c>
    </row>
    <row r="19" spans="1:9" x14ac:dyDescent="0.25">
      <c r="A19" s="22" t="s">
        <v>185</v>
      </c>
      <c r="B19" s="22" t="s">
        <v>164</v>
      </c>
      <c r="C19" s="22" t="s">
        <v>157</v>
      </c>
      <c r="D19" s="23">
        <v>43463</v>
      </c>
      <c r="E19" s="23">
        <v>43467</v>
      </c>
      <c r="F19" s="22">
        <f t="shared" si="0"/>
        <v>4</v>
      </c>
      <c r="G19" s="22">
        <v>12</v>
      </c>
      <c r="H19" s="22">
        <f t="shared" si="1"/>
        <v>3500</v>
      </c>
      <c r="I19" s="22">
        <f t="shared" si="2"/>
        <v>42000</v>
      </c>
    </row>
    <row r="20" spans="1:9" x14ac:dyDescent="0.25">
      <c r="A20" s="22" t="s">
        <v>186</v>
      </c>
      <c r="B20" s="22" t="s">
        <v>153</v>
      </c>
      <c r="C20" s="22" t="s">
        <v>160</v>
      </c>
      <c r="D20" s="23">
        <v>43462</v>
      </c>
      <c r="E20" s="23">
        <v>43467</v>
      </c>
      <c r="F20" s="22">
        <f t="shared" si="0"/>
        <v>5</v>
      </c>
      <c r="G20" s="22">
        <v>43</v>
      </c>
      <c r="H20" s="22">
        <f t="shared" si="1"/>
        <v>250</v>
      </c>
      <c r="I20" s="22">
        <f t="shared" si="2"/>
        <v>10750</v>
      </c>
    </row>
    <row r="21" spans="1:9" x14ac:dyDescent="0.25">
      <c r="A21" s="22" t="s">
        <v>187</v>
      </c>
      <c r="B21" s="22" t="s">
        <v>158</v>
      </c>
      <c r="C21" s="22" t="s">
        <v>154</v>
      </c>
      <c r="D21" s="23">
        <v>43463</v>
      </c>
      <c r="E21" s="23">
        <v>43467</v>
      </c>
      <c r="F21" s="22">
        <f t="shared" si="0"/>
        <v>4</v>
      </c>
      <c r="G21" s="22">
        <v>33</v>
      </c>
      <c r="H21" s="22">
        <f t="shared" si="1"/>
        <v>200</v>
      </c>
      <c r="I21" s="22">
        <f t="shared" si="2"/>
        <v>6600</v>
      </c>
    </row>
    <row r="22" spans="1:9" x14ac:dyDescent="0.25">
      <c r="A22" s="22" t="s">
        <v>188</v>
      </c>
      <c r="B22" s="22" t="s">
        <v>172</v>
      </c>
      <c r="C22" s="22" t="s">
        <v>179</v>
      </c>
      <c r="D22" s="23">
        <v>43464</v>
      </c>
      <c r="E22" s="23">
        <v>43467</v>
      </c>
      <c r="F22" s="22">
        <f t="shared" si="0"/>
        <v>3</v>
      </c>
      <c r="G22" s="22">
        <v>23</v>
      </c>
      <c r="H22" s="22">
        <f t="shared" si="1"/>
        <v>1800</v>
      </c>
      <c r="I22" s="22">
        <f t="shared" si="2"/>
        <v>41400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60B5-AA65-43ED-ADD0-D8356B14F644}">
  <dimension ref="A1:J31"/>
  <sheetViews>
    <sheetView workbookViewId="0">
      <selection activeCell="F2" sqref="F2:F31"/>
    </sheetView>
  </sheetViews>
  <sheetFormatPr defaultRowHeight="16.5" x14ac:dyDescent="0.3"/>
  <cols>
    <col min="1" max="1" width="14.140625" style="19" bestFit="1" customWidth="1"/>
    <col min="2" max="2" width="12.140625" style="19" bestFit="1" customWidth="1"/>
    <col min="3" max="3" width="11.42578125" style="19" bestFit="1" customWidth="1"/>
    <col min="4" max="4" width="12.42578125" style="19" customWidth="1"/>
    <col min="5" max="5" width="8.28515625" style="19" bestFit="1" customWidth="1"/>
    <col min="6" max="6" width="18" style="19" bestFit="1" customWidth="1"/>
    <col min="7" max="7" width="16.5703125" style="19" customWidth="1"/>
    <col min="8" max="8" width="9.140625" style="19"/>
    <col min="9" max="9" width="12.140625" style="19" customWidth="1"/>
    <col min="10" max="10" width="9.5703125" style="19" bestFit="1" customWidth="1"/>
    <col min="11" max="16384" width="9.140625" style="19"/>
  </cols>
  <sheetData>
    <row r="1" spans="1:10" ht="18" thickTop="1" thickBot="1" x14ac:dyDescent="0.35">
      <c r="A1" s="24" t="s">
        <v>189</v>
      </c>
      <c r="B1" s="24" t="s">
        <v>2</v>
      </c>
      <c r="C1" s="24" t="s">
        <v>190</v>
      </c>
      <c r="D1" s="24" t="s">
        <v>191</v>
      </c>
      <c r="E1" s="24" t="s">
        <v>149</v>
      </c>
      <c r="F1" s="24" t="s">
        <v>192</v>
      </c>
      <c r="G1" s="24" t="s">
        <v>193</v>
      </c>
      <c r="I1" s="8" t="s">
        <v>149</v>
      </c>
      <c r="J1" s="8" t="s">
        <v>192</v>
      </c>
    </row>
    <row r="2" spans="1:10" ht="17.25" thickTop="1" x14ac:dyDescent="0.3">
      <c r="A2" s="25" t="s">
        <v>194</v>
      </c>
      <c r="B2" s="25" t="s">
        <v>195</v>
      </c>
      <c r="C2" s="25" t="s">
        <v>196</v>
      </c>
      <c r="D2" s="25" t="s">
        <v>197</v>
      </c>
      <c r="E2" s="26">
        <v>173.6</v>
      </c>
      <c r="F2" s="27">
        <f>VLOOKUP(E2,$I$2:$J$8,2,1)</f>
        <v>0.03</v>
      </c>
      <c r="G2" s="22">
        <f>E2-F2</f>
        <v>173.57</v>
      </c>
      <c r="I2" s="20">
        <v>0</v>
      </c>
      <c r="J2" s="20" t="s">
        <v>202</v>
      </c>
    </row>
    <row r="3" spans="1:10" x14ac:dyDescent="0.3">
      <c r="A3" s="25" t="s">
        <v>198</v>
      </c>
      <c r="B3" s="25" t="s">
        <v>199</v>
      </c>
      <c r="C3" s="25" t="s">
        <v>200</v>
      </c>
      <c r="D3" s="25" t="s">
        <v>201</v>
      </c>
      <c r="E3" s="26">
        <v>173.6</v>
      </c>
      <c r="F3" s="27">
        <f t="shared" ref="F3:F31" si="0">VLOOKUP(E3,$I$2:$J$8,2,1)</f>
        <v>0.03</v>
      </c>
      <c r="G3" s="22">
        <f t="shared" ref="G3:G31" si="1">E3-F3</f>
        <v>173.57</v>
      </c>
      <c r="I3" s="20">
        <v>70</v>
      </c>
      <c r="J3" s="21">
        <v>0.02</v>
      </c>
    </row>
    <row r="4" spans="1:10" x14ac:dyDescent="0.3">
      <c r="A4" s="25" t="s">
        <v>203</v>
      </c>
      <c r="B4" s="25" t="s">
        <v>199</v>
      </c>
      <c r="C4" s="25" t="s">
        <v>204</v>
      </c>
      <c r="D4" s="25" t="s">
        <v>201</v>
      </c>
      <c r="E4" s="26">
        <v>93</v>
      </c>
      <c r="F4" s="27">
        <f t="shared" si="0"/>
        <v>0.02</v>
      </c>
      <c r="G4" s="22">
        <f t="shared" si="1"/>
        <v>92.98</v>
      </c>
      <c r="I4" s="20">
        <v>100</v>
      </c>
      <c r="J4" s="21">
        <v>2.5000000000000001E-2</v>
      </c>
    </row>
    <row r="5" spans="1:10" x14ac:dyDescent="0.3">
      <c r="A5" s="25" t="s">
        <v>205</v>
      </c>
      <c r="B5" s="25" t="s">
        <v>206</v>
      </c>
      <c r="C5" s="25" t="s">
        <v>207</v>
      </c>
      <c r="D5" s="25" t="s">
        <v>208</v>
      </c>
      <c r="E5" s="26">
        <v>576.6</v>
      </c>
      <c r="F5" s="27">
        <f t="shared" si="0"/>
        <v>4.4999999999999998E-2</v>
      </c>
      <c r="G5" s="22">
        <f t="shared" si="1"/>
        <v>576.55500000000006</v>
      </c>
      <c r="I5" s="20">
        <v>150</v>
      </c>
      <c r="J5" s="21">
        <v>0.03</v>
      </c>
    </row>
    <row r="6" spans="1:10" x14ac:dyDescent="0.3">
      <c r="A6" s="25" t="s">
        <v>209</v>
      </c>
      <c r="B6" s="25" t="s">
        <v>195</v>
      </c>
      <c r="C6" s="25" t="s">
        <v>210</v>
      </c>
      <c r="D6" s="25" t="s">
        <v>197</v>
      </c>
      <c r="E6" s="26">
        <v>31</v>
      </c>
      <c r="F6" s="27" t="str">
        <f t="shared" si="0"/>
        <v>Nill</v>
      </c>
      <c r="G6" s="22" t="e">
        <f t="shared" si="1"/>
        <v>#VALUE!</v>
      </c>
      <c r="I6" s="20">
        <v>200</v>
      </c>
      <c r="J6" s="21">
        <v>3.5000000000000003E-2</v>
      </c>
    </row>
    <row r="7" spans="1:10" x14ac:dyDescent="0.3">
      <c r="A7" s="25" t="s">
        <v>211</v>
      </c>
      <c r="B7" s="25" t="s">
        <v>199</v>
      </c>
      <c r="C7" s="25" t="s">
        <v>212</v>
      </c>
      <c r="D7" s="25" t="s">
        <v>197</v>
      </c>
      <c r="E7" s="26">
        <v>458.8</v>
      </c>
      <c r="F7" s="27">
        <f t="shared" si="0"/>
        <v>4.4999999999999998E-2</v>
      </c>
      <c r="G7" s="22">
        <f t="shared" si="1"/>
        <v>458.755</v>
      </c>
      <c r="I7" s="20">
        <v>250</v>
      </c>
      <c r="J7" s="21">
        <v>0.04</v>
      </c>
    </row>
    <row r="8" spans="1:10" x14ac:dyDescent="0.3">
      <c r="A8" s="25" t="s">
        <v>213</v>
      </c>
      <c r="B8" s="25" t="s">
        <v>195</v>
      </c>
      <c r="C8" s="25" t="s">
        <v>214</v>
      </c>
      <c r="D8" s="25" t="s">
        <v>197</v>
      </c>
      <c r="E8" s="26">
        <v>142.6</v>
      </c>
      <c r="F8" s="27">
        <f t="shared" si="0"/>
        <v>2.5000000000000001E-2</v>
      </c>
      <c r="G8" s="22">
        <f t="shared" si="1"/>
        <v>142.57499999999999</v>
      </c>
      <c r="I8" s="20">
        <v>350</v>
      </c>
      <c r="J8" s="21">
        <v>4.4999999999999998E-2</v>
      </c>
    </row>
    <row r="9" spans="1:10" x14ac:dyDescent="0.3">
      <c r="A9" s="25" t="s">
        <v>215</v>
      </c>
      <c r="B9" s="25" t="s">
        <v>199</v>
      </c>
      <c r="C9" s="25" t="s">
        <v>216</v>
      </c>
      <c r="D9" s="25" t="s">
        <v>208</v>
      </c>
      <c r="E9" s="26">
        <v>248</v>
      </c>
      <c r="F9" s="27">
        <f t="shared" si="0"/>
        <v>3.5000000000000003E-2</v>
      </c>
      <c r="G9" s="22">
        <f t="shared" si="1"/>
        <v>247.965</v>
      </c>
    </row>
    <row r="10" spans="1:10" x14ac:dyDescent="0.3">
      <c r="A10" s="25" t="s">
        <v>217</v>
      </c>
      <c r="B10" s="25" t="s">
        <v>218</v>
      </c>
      <c r="C10" s="25" t="s">
        <v>219</v>
      </c>
      <c r="D10" s="25" t="s">
        <v>208</v>
      </c>
      <c r="E10" s="26">
        <v>434</v>
      </c>
      <c r="F10" s="27">
        <f t="shared" si="0"/>
        <v>4.4999999999999998E-2</v>
      </c>
      <c r="G10" s="22">
        <f t="shared" si="1"/>
        <v>433.95499999999998</v>
      </c>
    </row>
    <row r="11" spans="1:10" x14ac:dyDescent="0.3">
      <c r="A11" s="25" t="s">
        <v>220</v>
      </c>
      <c r="B11" s="25" t="s">
        <v>218</v>
      </c>
      <c r="C11" s="25" t="s">
        <v>221</v>
      </c>
      <c r="D11" s="25" t="s">
        <v>197</v>
      </c>
      <c r="E11" s="26">
        <v>452.59999999999997</v>
      </c>
      <c r="F11" s="27">
        <f t="shared" si="0"/>
        <v>4.4999999999999998E-2</v>
      </c>
      <c r="G11" s="22">
        <f t="shared" si="1"/>
        <v>452.55499999999995</v>
      </c>
    </row>
    <row r="12" spans="1:10" x14ac:dyDescent="0.3">
      <c r="A12" s="25" t="s">
        <v>222</v>
      </c>
      <c r="B12" s="25" t="s">
        <v>206</v>
      </c>
      <c r="C12" s="25" t="s">
        <v>223</v>
      </c>
      <c r="D12" s="25" t="s">
        <v>197</v>
      </c>
      <c r="E12" s="26">
        <v>192.20000000000002</v>
      </c>
      <c r="F12" s="27">
        <f t="shared" si="0"/>
        <v>0.03</v>
      </c>
      <c r="G12" s="22">
        <f t="shared" si="1"/>
        <v>192.17000000000002</v>
      </c>
    </row>
    <row r="13" spans="1:10" x14ac:dyDescent="0.3">
      <c r="A13" s="25" t="s">
        <v>224</v>
      </c>
      <c r="B13" s="25" t="s">
        <v>195</v>
      </c>
      <c r="C13" s="25" t="s">
        <v>225</v>
      </c>
      <c r="D13" s="25" t="s">
        <v>201</v>
      </c>
      <c r="E13" s="26">
        <v>37.199999999999996</v>
      </c>
      <c r="F13" s="27" t="str">
        <f t="shared" si="0"/>
        <v>Nill</v>
      </c>
      <c r="G13" s="22" t="e">
        <f t="shared" si="1"/>
        <v>#VALUE!</v>
      </c>
    </row>
    <row r="14" spans="1:10" x14ac:dyDescent="0.3">
      <c r="A14" s="25" t="s">
        <v>226</v>
      </c>
      <c r="B14" s="25" t="s">
        <v>206</v>
      </c>
      <c r="C14" s="25" t="s">
        <v>227</v>
      </c>
      <c r="D14" s="25" t="s">
        <v>201</v>
      </c>
      <c r="E14" s="26">
        <v>99.2</v>
      </c>
      <c r="F14" s="27">
        <f t="shared" si="0"/>
        <v>0.02</v>
      </c>
      <c r="G14" s="22">
        <f t="shared" si="1"/>
        <v>99.18</v>
      </c>
    </row>
    <row r="15" spans="1:10" x14ac:dyDescent="0.3">
      <c r="A15" s="25" t="s">
        <v>228</v>
      </c>
      <c r="B15" s="25" t="s">
        <v>199</v>
      </c>
      <c r="C15" s="25" t="s">
        <v>229</v>
      </c>
      <c r="D15" s="25" t="s">
        <v>201</v>
      </c>
      <c r="E15" s="26">
        <v>49.6</v>
      </c>
      <c r="F15" s="27" t="str">
        <f t="shared" si="0"/>
        <v>Nill</v>
      </c>
      <c r="G15" s="22" t="e">
        <f t="shared" si="1"/>
        <v>#VALUE!</v>
      </c>
    </row>
    <row r="16" spans="1:10" x14ac:dyDescent="0.3">
      <c r="A16" s="25" t="s">
        <v>230</v>
      </c>
      <c r="B16" s="25" t="s">
        <v>199</v>
      </c>
      <c r="C16" s="25" t="s">
        <v>231</v>
      </c>
      <c r="D16" s="25" t="s">
        <v>197</v>
      </c>
      <c r="E16" s="26">
        <v>186</v>
      </c>
      <c r="F16" s="27">
        <f t="shared" si="0"/>
        <v>0.03</v>
      </c>
      <c r="G16" s="22">
        <f t="shared" si="1"/>
        <v>185.97</v>
      </c>
    </row>
    <row r="17" spans="1:7" x14ac:dyDescent="0.3">
      <c r="A17" s="25" t="s">
        <v>232</v>
      </c>
      <c r="B17" s="25" t="s">
        <v>206</v>
      </c>
      <c r="C17" s="25" t="s">
        <v>233</v>
      </c>
      <c r="D17" s="25" t="s">
        <v>201</v>
      </c>
      <c r="E17" s="26">
        <v>297.59999999999997</v>
      </c>
      <c r="F17" s="27">
        <f t="shared" si="0"/>
        <v>0.04</v>
      </c>
      <c r="G17" s="22">
        <f t="shared" si="1"/>
        <v>297.55999999999995</v>
      </c>
    </row>
    <row r="18" spans="1:7" x14ac:dyDescent="0.3">
      <c r="A18" s="25" t="s">
        <v>234</v>
      </c>
      <c r="B18" s="25" t="s">
        <v>235</v>
      </c>
      <c r="C18" s="25" t="s">
        <v>236</v>
      </c>
      <c r="D18" s="25" t="s">
        <v>197</v>
      </c>
      <c r="E18" s="26">
        <v>582.80000000000007</v>
      </c>
      <c r="F18" s="27">
        <f t="shared" si="0"/>
        <v>4.4999999999999998E-2</v>
      </c>
      <c r="G18" s="22">
        <f t="shared" si="1"/>
        <v>582.75500000000011</v>
      </c>
    </row>
    <row r="19" spans="1:7" x14ac:dyDescent="0.3">
      <c r="A19" s="25" t="s">
        <v>237</v>
      </c>
      <c r="B19" s="25" t="s">
        <v>195</v>
      </c>
      <c r="C19" s="25" t="s">
        <v>238</v>
      </c>
      <c r="D19" s="25" t="s">
        <v>208</v>
      </c>
      <c r="E19" s="26">
        <v>545.6</v>
      </c>
      <c r="F19" s="27">
        <f t="shared" si="0"/>
        <v>4.4999999999999998E-2</v>
      </c>
      <c r="G19" s="22">
        <f t="shared" si="1"/>
        <v>545.55500000000006</v>
      </c>
    </row>
    <row r="20" spans="1:7" x14ac:dyDescent="0.3">
      <c r="A20" s="25" t="s">
        <v>239</v>
      </c>
      <c r="B20" s="25" t="s">
        <v>206</v>
      </c>
      <c r="C20" s="25" t="s">
        <v>240</v>
      </c>
      <c r="D20" s="25" t="s">
        <v>208</v>
      </c>
      <c r="E20" s="26">
        <v>347.2</v>
      </c>
      <c r="F20" s="27">
        <f t="shared" si="0"/>
        <v>0.04</v>
      </c>
      <c r="G20" s="22">
        <f t="shared" si="1"/>
        <v>347.15999999999997</v>
      </c>
    </row>
    <row r="21" spans="1:7" x14ac:dyDescent="0.3">
      <c r="A21" s="25" t="s">
        <v>241</v>
      </c>
      <c r="B21" s="25" t="s">
        <v>195</v>
      </c>
      <c r="C21" s="25" t="s">
        <v>242</v>
      </c>
      <c r="D21" s="25" t="s">
        <v>208</v>
      </c>
      <c r="E21" s="26">
        <v>458.8</v>
      </c>
      <c r="F21" s="27">
        <f t="shared" si="0"/>
        <v>4.4999999999999998E-2</v>
      </c>
      <c r="G21" s="22">
        <f t="shared" si="1"/>
        <v>458.755</v>
      </c>
    </row>
    <row r="22" spans="1:7" x14ac:dyDescent="0.3">
      <c r="A22" s="25" t="s">
        <v>243</v>
      </c>
      <c r="B22" s="25" t="s">
        <v>206</v>
      </c>
      <c r="C22" s="25" t="s">
        <v>244</v>
      </c>
      <c r="D22" s="25" t="s">
        <v>197</v>
      </c>
      <c r="E22" s="26">
        <v>328.59999999999997</v>
      </c>
      <c r="F22" s="27">
        <f t="shared" si="0"/>
        <v>0.04</v>
      </c>
      <c r="G22" s="22">
        <f t="shared" si="1"/>
        <v>328.55999999999995</v>
      </c>
    </row>
    <row r="23" spans="1:7" x14ac:dyDescent="0.3">
      <c r="A23" s="25" t="s">
        <v>245</v>
      </c>
      <c r="B23" s="25" t="s">
        <v>235</v>
      </c>
      <c r="C23" s="25" t="s">
        <v>246</v>
      </c>
      <c r="D23" s="25" t="s">
        <v>201</v>
      </c>
      <c r="E23" s="26">
        <v>24.8</v>
      </c>
      <c r="F23" s="27" t="str">
        <f t="shared" si="0"/>
        <v>Nill</v>
      </c>
      <c r="G23" s="22" t="e">
        <f t="shared" si="1"/>
        <v>#VALUE!</v>
      </c>
    </row>
    <row r="24" spans="1:7" x14ac:dyDescent="0.3">
      <c r="A24" s="25" t="s">
        <v>247</v>
      </c>
      <c r="B24" s="25" t="s">
        <v>235</v>
      </c>
      <c r="C24" s="25" t="s">
        <v>248</v>
      </c>
      <c r="D24" s="25" t="s">
        <v>197</v>
      </c>
      <c r="E24" s="26">
        <v>31</v>
      </c>
      <c r="F24" s="27" t="str">
        <f t="shared" si="0"/>
        <v>Nill</v>
      </c>
      <c r="G24" s="22" t="e">
        <f t="shared" si="1"/>
        <v>#VALUE!</v>
      </c>
    </row>
    <row r="25" spans="1:7" x14ac:dyDescent="0.3">
      <c r="A25" s="25" t="s">
        <v>249</v>
      </c>
      <c r="B25" s="25" t="s">
        <v>199</v>
      </c>
      <c r="C25" s="25" t="s">
        <v>250</v>
      </c>
      <c r="D25" s="25" t="s">
        <v>197</v>
      </c>
      <c r="E25" s="26">
        <v>396.8</v>
      </c>
      <c r="F25" s="27">
        <f t="shared" si="0"/>
        <v>4.4999999999999998E-2</v>
      </c>
      <c r="G25" s="22">
        <f t="shared" si="1"/>
        <v>396.755</v>
      </c>
    </row>
    <row r="26" spans="1:7" x14ac:dyDescent="0.3">
      <c r="A26" s="25" t="s">
        <v>251</v>
      </c>
      <c r="B26" s="25" t="s">
        <v>199</v>
      </c>
      <c r="C26" s="25" t="s">
        <v>252</v>
      </c>
      <c r="D26" s="25" t="s">
        <v>197</v>
      </c>
      <c r="E26" s="26">
        <v>148.79999999999998</v>
      </c>
      <c r="F26" s="27">
        <f t="shared" si="0"/>
        <v>2.5000000000000001E-2</v>
      </c>
      <c r="G26" s="22">
        <f t="shared" si="1"/>
        <v>148.77499999999998</v>
      </c>
    </row>
    <row r="27" spans="1:7" x14ac:dyDescent="0.3">
      <c r="A27" s="25" t="s">
        <v>253</v>
      </c>
      <c r="B27" s="25" t="s">
        <v>235</v>
      </c>
      <c r="C27" s="25" t="s">
        <v>254</v>
      </c>
      <c r="D27" s="25" t="s">
        <v>201</v>
      </c>
      <c r="E27" s="26">
        <v>105.39999999999999</v>
      </c>
      <c r="F27" s="27">
        <f t="shared" si="0"/>
        <v>2.5000000000000001E-2</v>
      </c>
      <c r="G27" s="22">
        <f t="shared" si="1"/>
        <v>105.37499999999999</v>
      </c>
    </row>
    <row r="28" spans="1:7" x14ac:dyDescent="0.3">
      <c r="A28" s="25" t="s">
        <v>255</v>
      </c>
      <c r="B28" s="25" t="s">
        <v>206</v>
      </c>
      <c r="C28" s="25" t="s">
        <v>256</v>
      </c>
      <c r="D28" s="25" t="s">
        <v>197</v>
      </c>
      <c r="E28" s="26">
        <v>155</v>
      </c>
      <c r="F28" s="27">
        <f t="shared" si="0"/>
        <v>0.03</v>
      </c>
      <c r="G28" s="22">
        <f t="shared" si="1"/>
        <v>154.97</v>
      </c>
    </row>
    <row r="29" spans="1:7" x14ac:dyDescent="0.3">
      <c r="A29" s="25" t="s">
        <v>257</v>
      </c>
      <c r="B29" s="25" t="s">
        <v>199</v>
      </c>
      <c r="C29" s="25" t="s">
        <v>258</v>
      </c>
      <c r="D29" s="25" t="s">
        <v>197</v>
      </c>
      <c r="E29" s="26">
        <v>111.60000000000001</v>
      </c>
      <c r="F29" s="27">
        <f t="shared" si="0"/>
        <v>2.5000000000000001E-2</v>
      </c>
      <c r="G29" s="22">
        <f t="shared" si="1"/>
        <v>111.575</v>
      </c>
    </row>
    <row r="30" spans="1:7" x14ac:dyDescent="0.3">
      <c r="A30" s="25" t="s">
        <v>259</v>
      </c>
      <c r="B30" s="25" t="s">
        <v>199</v>
      </c>
      <c r="C30" s="25" t="s">
        <v>260</v>
      </c>
      <c r="D30" s="25" t="s">
        <v>201</v>
      </c>
      <c r="E30" s="26">
        <v>18.599999999999998</v>
      </c>
      <c r="F30" s="27" t="str">
        <f t="shared" si="0"/>
        <v>Nill</v>
      </c>
      <c r="G30" s="22" t="e">
        <f t="shared" si="1"/>
        <v>#VALUE!</v>
      </c>
    </row>
    <row r="31" spans="1:7" x14ac:dyDescent="0.3">
      <c r="A31" s="25" t="s">
        <v>261</v>
      </c>
      <c r="B31" s="25" t="s">
        <v>199</v>
      </c>
      <c r="C31" s="25" t="s">
        <v>262</v>
      </c>
      <c r="D31" s="25" t="s">
        <v>208</v>
      </c>
      <c r="E31" s="26">
        <v>161.20000000000002</v>
      </c>
      <c r="F31" s="27">
        <f t="shared" si="0"/>
        <v>0.03</v>
      </c>
      <c r="G31" s="22">
        <f t="shared" si="1"/>
        <v>161.17000000000002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74AD-9604-4D94-8723-6B73B128168C}">
  <dimension ref="A1:K11"/>
  <sheetViews>
    <sheetView workbookViewId="0">
      <selection activeCell="B11" sqref="B11"/>
    </sheetView>
  </sheetViews>
  <sheetFormatPr defaultRowHeight="15" x14ac:dyDescent="0.25"/>
  <cols>
    <col min="1" max="1" width="13.7109375" style="18" customWidth="1"/>
    <col min="2" max="2" width="13.28515625" style="18" bestFit="1" customWidth="1"/>
    <col min="3" max="3" width="14.85546875" style="18" bestFit="1" customWidth="1"/>
    <col min="4" max="4" width="10.85546875" style="18" bestFit="1" customWidth="1"/>
    <col min="5" max="5" width="19.140625" style="18" bestFit="1" customWidth="1"/>
    <col min="6" max="7" width="12.7109375" style="18" bestFit="1" customWidth="1"/>
    <col min="8" max="8" width="14" style="18" bestFit="1" customWidth="1"/>
    <col min="9" max="9" width="12.85546875" style="18" bestFit="1" customWidth="1"/>
    <col min="10" max="10" width="14.5703125" style="18" bestFit="1" customWidth="1"/>
    <col min="11" max="11" width="13.7109375" style="18" bestFit="1" customWidth="1"/>
    <col min="12" max="16384" width="9.140625" style="18"/>
  </cols>
  <sheetData>
    <row r="1" spans="1:11" ht="18" thickTop="1" thickBot="1" x14ac:dyDescent="0.35">
      <c r="A1" s="24" t="s">
        <v>277</v>
      </c>
      <c r="B1" s="28" t="s">
        <v>263</v>
      </c>
      <c r="C1" s="28" t="s">
        <v>264</v>
      </c>
      <c r="D1" s="28" t="s">
        <v>265</v>
      </c>
      <c r="E1" s="28" t="s">
        <v>266</v>
      </c>
      <c r="F1" s="28" t="s">
        <v>267</v>
      </c>
      <c r="G1" s="28" t="s">
        <v>268</v>
      </c>
      <c r="H1" s="28" t="s">
        <v>269</v>
      </c>
      <c r="I1" s="28" t="s">
        <v>270</v>
      </c>
      <c r="J1" s="28" t="s">
        <v>271</v>
      </c>
      <c r="K1" s="28" t="s">
        <v>272</v>
      </c>
    </row>
    <row r="2" spans="1:11" ht="18" thickTop="1" thickBot="1" x14ac:dyDescent="0.35">
      <c r="A2" s="24" t="s">
        <v>128</v>
      </c>
      <c r="B2" s="28">
        <v>45012</v>
      </c>
      <c r="C2" s="28">
        <v>201532</v>
      </c>
      <c r="D2" s="28">
        <v>20485</v>
      </c>
      <c r="E2" s="28">
        <v>35960</v>
      </c>
      <c r="F2" s="28">
        <v>312500</v>
      </c>
      <c r="G2" s="28">
        <v>452013</v>
      </c>
      <c r="H2" s="28">
        <v>48500</v>
      </c>
      <c r="I2" s="28">
        <v>654186</v>
      </c>
      <c r="J2" s="28">
        <v>604520</v>
      </c>
      <c r="K2" s="28">
        <v>874215</v>
      </c>
    </row>
    <row r="3" spans="1:11" ht="18" thickTop="1" thickBot="1" x14ac:dyDescent="0.35">
      <c r="A3" s="24" t="s">
        <v>129</v>
      </c>
      <c r="B3" s="28">
        <v>48520</v>
      </c>
      <c r="C3" s="28">
        <v>452147</v>
      </c>
      <c r="D3" s="28">
        <v>86158</v>
      </c>
      <c r="E3" s="28">
        <v>589721</v>
      </c>
      <c r="F3" s="28">
        <v>203654</v>
      </c>
      <c r="G3" s="28">
        <v>75014</v>
      </c>
      <c r="H3" s="28">
        <v>304520</v>
      </c>
      <c r="I3" s="28">
        <v>94201</v>
      </c>
      <c r="J3" s="28">
        <v>50423</v>
      </c>
      <c r="K3" s="28">
        <v>58875</v>
      </c>
    </row>
    <row r="4" spans="1:11" ht="18" thickTop="1" thickBot="1" x14ac:dyDescent="0.35">
      <c r="A4" s="24" t="s">
        <v>130</v>
      </c>
      <c r="B4" s="28">
        <v>500142</v>
      </c>
      <c r="C4" s="28">
        <v>565248</v>
      </c>
      <c r="D4" s="28">
        <v>50365</v>
      </c>
      <c r="E4" s="28">
        <v>83015</v>
      </c>
      <c r="F4" s="28">
        <v>795421</v>
      </c>
      <c r="G4" s="28">
        <v>520452</v>
      </c>
      <c r="H4" s="28">
        <v>85690</v>
      </c>
      <c r="I4" s="28">
        <v>48759</v>
      </c>
      <c r="J4" s="28">
        <v>684215</v>
      </c>
      <c r="K4" s="28">
        <v>970145</v>
      </c>
    </row>
    <row r="5" spans="1:11" ht="18" thickTop="1" thickBot="1" x14ac:dyDescent="0.35">
      <c r="A5" s="24" t="s">
        <v>273</v>
      </c>
      <c r="B5" s="28">
        <v>847521</v>
      </c>
      <c r="C5" s="28">
        <v>304258</v>
      </c>
      <c r="D5" s="28">
        <v>387451</v>
      </c>
      <c r="E5" s="28">
        <v>95230</v>
      </c>
      <c r="F5" s="28">
        <v>542874</v>
      </c>
      <c r="G5" s="28">
        <v>61820</v>
      </c>
      <c r="H5" s="28">
        <v>87125</v>
      </c>
      <c r="I5" s="28">
        <v>230458</v>
      </c>
      <c r="J5" s="28">
        <v>632145</v>
      </c>
      <c r="K5" s="28">
        <v>853710</v>
      </c>
    </row>
    <row r="6" spans="1:11" ht="18" thickTop="1" thickBot="1" x14ac:dyDescent="0.35">
      <c r="A6" s="24" t="s">
        <v>274</v>
      </c>
      <c r="B6" s="28">
        <v>856314</v>
      </c>
      <c r="C6" s="28">
        <v>258961</v>
      </c>
      <c r="D6" s="28">
        <v>204582</v>
      </c>
      <c r="E6" s="28">
        <v>795612</v>
      </c>
      <c r="F6" s="28">
        <v>304692</v>
      </c>
      <c r="G6" s="28">
        <v>30485</v>
      </c>
      <c r="H6" s="28">
        <v>75920</v>
      </c>
      <c r="I6" s="28">
        <v>504287</v>
      </c>
      <c r="J6" s="28">
        <v>30125</v>
      </c>
      <c r="K6" s="28">
        <v>95871</v>
      </c>
    </row>
    <row r="7" spans="1:11" ht="17.25" thickTop="1" x14ac:dyDescent="0.3">
      <c r="A7" s="24" t="s">
        <v>275</v>
      </c>
      <c r="B7" s="28">
        <v>697458</v>
      </c>
      <c r="C7" s="28">
        <v>61201</v>
      </c>
      <c r="D7" s="28">
        <v>52485</v>
      </c>
      <c r="E7" s="28">
        <v>623458</v>
      </c>
      <c r="F7" s="28">
        <v>945301</v>
      </c>
      <c r="G7" s="28">
        <v>96312</v>
      </c>
      <c r="H7" s="28">
        <v>485230</v>
      </c>
      <c r="I7" s="28">
        <v>487560</v>
      </c>
      <c r="J7" s="28">
        <v>60450</v>
      </c>
      <c r="K7" s="28">
        <v>84521</v>
      </c>
    </row>
    <row r="9" spans="1:11" ht="15.75" thickBot="1" x14ac:dyDescent="0.3"/>
    <row r="10" spans="1:11" ht="15.75" thickTop="1" x14ac:dyDescent="0.25">
      <c r="A10" s="24" t="s">
        <v>277</v>
      </c>
      <c r="B10" s="24" t="s">
        <v>130</v>
      </c>
    </row>
    <row r="11" spans="1:11" ht="16.5" x14ac:dyDescent="0.3">
      <c r="A11" s="28" t="s">
        <v>270</v>
      </c>
      <c r="B11" s="29">
        <f>HLOOKUP(A11,A1:K7,4,0)</f>
        <v>48759</v>
      </c>
    </row>
  </sheetData>
  <dataValidations count="1">
    <dataValidation type="list" allowBlank="1" showInputMessage="1" showErrorMessage="1" sqref="A11" xr:uid="{EC4ED22E-D00C-4B7C-83C4-2938DF3D4245}">
      <formula1>$B$1:$K$1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1F25-7D4A-4CB1-976F-D00F8A8EDE3F}">
  <dimension ref="A1:M346"/>
  <sheetViews>
    <sheetView showGridLines="0" workbookViewId="0"/>
  </sheetViews>
  <sheetFormatPr defaultColWidth="9" defaultRowHeight="16.5" x14ac:dyDescent="0.3"/>
  <cols>
    <col min="1" max="1" width="12.85546875" style="19" bestFit="1" customWidth="1"/>
    <col min="2" max="2" width="10.7109375" style="19" bestFit="1" customWidth="1"/>
    <col min="3" max="3" width="11.7109375" style="19" customWidth="1"/>
    <col min="4" max="4" width="13.42578125" style="19" bestFit="1" customWidth="1"/>
    <col min="5" max="5" width="9" style="19"/>
    <col min="6" max="6" width="13.42578125" style="19" bestFit="1" customWidth="1"/>
    <col min="7" max="13" width="6.28515625" style="19" customWidth="1"/>
    <col min="14" max="16384" width="9" style="19"/>
  </cols>
  <sheetData>
    <row r="1" spans="1:13" ht="18" thickTop="1" thickBot="1" x14ac:dyDescent="0.35">
      <c r="A1" s="24" t="s">
        <v>25</v>
      </c>
      <c r="B1" s="24" t="s">
        <v>278</v>
      </c>
      <c r="C1" s="24" t="s">
        <v>276</v>
      </c>
      <c r="D1" s="24" t="s">
        <v>279</v>
      </c>
      <c r="F1" s="24" t="s">
        <v>281</v>
      </c>
      <c r="G1" s="33">
        <v>0</v>
      </c>
      <c r="H1" s="33">
        <v>100</v>
      </c>
      <c r="I1" s="33">
        <v>500</v>
      </c>
      <c r="J1" s="33">
        <v>1000</v>
      </c>
      <c r="K1" s="33">
        <v>2500</v>
      </c>
      <c r="L1" s="33">
        <v>5000</v>
      </c>
      <c r="M1" s="33">
        <v>9000</v>
      </c>
    </row>
    <row r="2" spans="1:13" ht="17.25" thickTop="1" x14ac:dyDescent="0.3">
      <c r="A2" s="30">
        <v>42430</v>
      </c>
      <c r="B2" s="20" t="s">
        <v>280</v>
      </c>
      <c r="C2" s="31">
        <v>4190.46</v>
      </c>
      <c r="D2" s="32">
        <f>HLOOKUP(C2,$G$1:$M$2,2,1)</f>
        <v>7.0000000000000007E-2</v>
      </c>
      <c r="F2" s="24" t="s">
        <v>279</v>
      </c>
      <c r="G2" s="33" t="s">
        <v>202</v>
      </c>
      <c r="H2" s="34">
        <v>0.02</v>
      </c>
      <c r="I2" s="34">
        <v>0.04</v>
      </c>
      <c r="J2" s="34">
        <v>0.05</v>
      </c>
      <c r="K2" s="34">
        <v>7.0000000000000007E-2</v>
      </c>
      <c r="L2" s="34">
        <v>0.09</v>
      </c>
      <c r="M2" s="34">
        <v>0.1</v>
      </c>
    </row>
    <row r="3" spans="1:13" x14ac:dyDescent="0.3">
      <c r="A3" s="30">
        <v>41854</v>
      </c>
      <c r="B3" s="20" t="s">
        <v>282</v>
      </c>
      <c r="C3" s="31">
        <v>3462.65</v>
      </c>
      <c r="D3" s="32">
        <f t="shared" ref="D3:D66" si="0">HLOOKUP(C3,$G$1:$M$2,2,1)</f>
        <v>7.0000000000000007E-2</v>
      </c>
    </row>
    <row r="4" spans="1:13" x14ac:dyDescent="0.3">
      <c r="A4" s="30">
        <v>42148</v>
      </c>
      <c r="B4" s="20" t="s">
        <v>283</v>
      </c>
      <c r="C4" s="31">
        <v>8687.1200000000008</v>
      </c>
      <c r="D4" s="32">
        <f t="shared" si="0"/>
        <v>0.09</v>
      </c>
    </row>
    <row r="5" spans="1:13" x14ac:dyDescent="0.3">
      <c r="A5" s="30">
        <v>42292</v>
      </c>
      <c r="B5" s="20" t="s">
        <v>284</v>
      </c>
      <c r="C5" s="31">
        <v>1381.71</v>
      </c>
      <c r="D5" s="32">
        <f t="shared" si="0"/>
        <v>0.05</v>
      </c>
    </row>
    <row r="6" spans="1:13" x14ac:dyDescent="0.3">
      <c r="A6" s="30">
        <v>42517</v>
      </c>
      <c r="B6" s="20" t="s">
        <v>280</v>
      </c>
      <c r="C6" s="31">
        <v>4190.46</v>
      </c>
      <c r="D6" s="32">
        <f t="shared" si="0"/>
        <v>7.0000000000000007E-2</v>
      </c>
    </row>
    <row r="7" spans="1:13" x14ac:dyDescent="0.3">
      <c r="A7" s="30">
        <v>42389</v>
      </c>
      <c r="B7" s="20" t="s">
        <v>282</v>
      </c>
      <c r="C7" s="31">
        <v>3462.65</v>
      </c>
      <c r="D7" s="32">
        <f t="shared" si="0"/>
        <v>7.0000000000000007E-2</v>
      </c>
    </row>
    <row r="8" spans="1:13" x14ac:dyDescent="0.3">
      <c r="A8" s="30">
        <v>42038</v>
      </c>
      <c r="B8" s="20" t="s">
        <v>283</v>
      </c>
      <c r="C8" s="31">
        <v>193.88</v>
      </c>
      <c r="D8" s="32">
        <f t="shared" si="0"/>
        <v>0.02</v>
      </c>
    </row>
    <row r="9" spans="1:13" x14ac:dyDescent="0.3">
      <c r="A9" s="30">
        <v>41880</v>
      </c>
      <c r="B9" s="20" t="s">
        <v>285</v>
      </c>
      <c r="C9" s="31">
        <v>4811.47</v>
      </c>
      <c r="D9" s="32">
        <f t="shared" si="0"/>
        <v>7.0000000000000007E-2</v>
      </c>
    </row>
    <row r="10" spans="1:13" x14ac:dyDescent="0.3">
      <c r="A10" s="30">
        <v>42244</v>
      </c>
      <c r="B10" s="20" t="s">
        <v>280</v>
      </c>
      <c r="C10" s="31">
        <v>5521.76</v>
      </c>
      <c r="D10" s="32">
        <f t="shared" si="0"/>
        <v>0.09</v>
      </c>
    </row>
    <row r="11" spans="1:13" x14ac:dyDescent="0.3">
      <c r="A11" s="30">
        <v>41990</v>
      </c>
      <c r="B11" s="20" t="s">
        <v>283</v>
      </c>
      <c r="C11" s="31">
        <v>4972.2700000000004</v>
      </c>
      <c r="D11" s="32">
        <f t="shared" si="0"/>
        <v>7.0000000000000007E-2</v>
      </c>
    </row>
    <row r="12" spans="1:13" x14ac:dyDescent="0.3">
      <c r="A12" s="30">
        <v>42125</v>
      </c>
      <c r="B12" s="20" t="s">
        <v>286</v>
      </c>
      <c r="C12" s="31">
        <v>7866.83</v>
      </c>
      <c r="D12" s="32">
        <f t="shared" si="0"/>
        <v>0.09</v>
      </c>
    </row>
    <row r="13" spans="1:13" x14ac:dyDescent="0.3">
      <c r="A13" s="30">
        <v>42493</v>
      </c>
      <c r="B13" s="20" t="s">
        <v>285</v>
      </c>
      <c r="C13" s="31">
        <v>9078.8700000000008</v>
      </c>
      <c r="D13" s="32">
        <f t="shared" si="0"/>
        <v>0.1</v>
      </c>
    </row>
    <row r="14" spans="1:13" x14ac:dyDescent="0.3">
      <c r="A14" s="30">
        <v>42099</v>
      </c>
      <c r="B14" s="20" t="s">
        <v>283</v>
      </c>
      <c r="C14" s="31">
        <v>3354.96</v>
      </c>
      <c r="D14" s="32">
        <f t="shared" si="0"/>
        <v>7.0000000000000007E-2</v>
      </c>
    </row>
    <row r="15" spans="1:13" x14ac:dyDescent="0.3">
      <c r="A15" s="30">
        <v>41975</v>
      </c>
      <c r="B15" s="20" t="s">
        <v>280</v>
      </c>
      <c r="C15" s="31">
        <v>3773.8</v>
      </c>
      <c r="D15" s="32">
        <f t="shared" si="0"/>
        <v>7.0000000000000007E-2</v>
      </c>
    </row>
    <row r="16" spans="1:13" x14ac:dyDescent="0.3">
      <c r="A16" s="30">
        <v>42368</v>
      </c>
      <c r="B16" s="20" t="s">
        <v>287</v>
      </c>
      <c r="C16" s="31">
        <v>4554.53</v>
      </c>
      <c r="D16" s="32">
        <f t="shared" si="0"/>
        <v>7.0000000000000007E-2</v>
      </c>
    </row>
    <row r="17" spans="1:4" x14ac:dyDescent="0.3">
      <c r="A17" s="30">
        <v>42298</v>
      </c>
      <c r="B17" s="20" t="s">
        <v>288</v>
      </c>
      <c r="C17" s="31">
        <v>7768.15</v>
      </c>
      <c r="D17" s="32">
        <f t="shared" si="0"/>
        <v>0.09</v>
      </c>
    </row>
    <row r="18" spans="1:4" x14ac:dyDescent="0.3">
      <c r="A18" s="30">
        <v>42367</v>
      </c>
      <c r="B18" s="20" t="s">
        <v>284</v>
      </c>
      <c r="C18" s="31">
        <v>7117.92</v>
      </c>
      <c r="D18" s="32">
        <f t="shared" si="0"/>
        <v>0.09</v>
      </c>
    </row>
    <row r="19" spans="1:4" x14ac:dyDescent="0.3">
      <c r="A19" s="30">
        <v>41989</v>
      </c>
      <c r="B19" s="20" t="s">
        <v>287</v>
      </c>
      <c r="C19" s="31">
        <v>9195.14</v>
      </c>
      <c r="D19" s="32">
        <f t="shared" si="0"/>
        <v>0.1</v>
      </c>
    </row>
    <row r="20" spans="1:4" x14ac:dyDescent="0.3">
      <c r="A20" s="30">
        <v>42443</v>
      </c>
      <c r="B20" s="20" t="s">
        <v>283</v>
      </c>
      <c r="C20" s="31">
        <v>619.41999999999996</v>
      </c>
      <c r="D20" s="32">
        <f t="shared" si="0"/>
        <v>0.04</v>
      </c>
    </row>
    <row r="21" spans="1:4" x14ac:dyDescent="0.3">
      <c r="A21" s="30">
        <v>42029</v>
      </c>
      <c r="B21" s="20" t="s">
        <v>285</v>
      </c>
      <c r="C21" s="31">
        <v>8206.48</v>
      </c>
      <c r="D21" s="32">
        <f t="shared" si="0"/>
        <v>0.09</v>
      </c>
    </row>
    <row r="22" spans="1:4" x14ac:dyDescent="0.3">
      <c r="A22" s="30">
        <v>41921</v>
      </c>
      <c r="B22" s="20" t="s">
        <v>280</v>
      </c>
      <c r="C22" s="31">
        <v>5507</v>
      </c>
      <c r="D22" s="32">
        <f t="shared" si="0"/>
        <v>0.09</v>
      </c>
    </row>
    <row r="23" spans="1:4" x14ac:dyDescent="0.3">
      <c r="A23" s="30">
        <v>42290</v>
      </c>
      <c r="B23" s="20" t="s">
        <v>287</v>
      </c>
      <c r="C23" s="31">
        <v>3577.87</v>
      </c>
      <c r="D23" s="32">
        <f t="shared" si="0"/>
        <v>7.0000000000000007E-2</v>
      </c>
    </row>
    <row r="24" spans="1:4" x14ac:dyDescent="0.3">
      <c r="A24" s="30">
        <v>41996</v>
      </c>
      <c r="B24" s="20" t="s">
        <v>283</v>
      </c>
      <c r="C24" s="31">
        <v>7181.08</v>
      </c>
      <c r="D24" s="32">
        <f t="shared" si="0"/>
        <v>0.09</v>
      </c>
    </row>
    <row r="25" spans="1:4" x14ac:dyDescent="0.3">
      <c r="A25" s="30">
        <v>42005</v>
      </c>
      <c r="B25" s="20" t="s">
        <v>285</v>
      </c>
      <c r="C25" s="31">
        <v>5430.3</v>
      </c>
      <c r="D25" s="32">
        <f t="shared" si="0"/>
        <v>0.09</v>
      </c>
    </row>
    <row r="26" spans="1:4" x14ac:dyDescent="0.3">
      <c r="A26" s="30">
        <v>42220</v>
      </c>
      <c r="B26" s="20" t="s">
        <v>280</v>
      </c>
      <c r="C26" s="31">
        <v>6473.64</v>
      </c>
      <c r="D26" s="32">
        <f t="shared" si="0"/>
        <v>0.09</v>
      </c>
    </row>
    <row r="27" spans="1:4" x14ac:dyDescent="0.3">
      <c r="A27" s="30">
        <v>42327</v>
      </c>
      <c r="B27" s="20" t="s">
        <v>283</v>
      </c>
      <c r="C27" s="31">
        <v>7390.4</v>
      </c>
      <c r="D27" s="32">
        <f t="shared" si="0"/>
        <v>0.09</v>
      </c>
    </row>
    <row r="28" spans="1:4" x14ac:dyDescent="0.3">
      <c r="A28" s="30">
        <v>42369</v>
      </c>
      <c r="B28" s="20" t="s">
        <v>288</v>
      </c>
      <c r="C28" s="31">
        <v>2634.81</v>
      </c>
      <c r="D28" s="32">
        <f t="shared" si="0"/>
        <v>7.0000000000000007E-2</v>
      </c>
    </row>
    <row r="29" spans="1:4" x14ac:dyDescent="0.3">
      <c r="A29" s="30">
        <v>42054</v>
      </c>
      <c r="B29" s="20" t="s">
        <v>283</v>
      </c>
      <c r="C29" s="31">
        <v>6700.99</v>
      </c>
      <c r="D29" s="32">
        <f t="shared" si="0"/>
        <v>0.09</v>
      </c>
    </row>
    <row r="30" spans="1:4" x14ac:dyDescent="0.3">
      <c r="A30" s="30">
        <v>42305</v>
      </c>
      <c r="B30" s="20" t="s">
        <v>285</v>
      </c>
      <c r="C30" s="31">
        <v>1591.29</v>
      </c>
      <c r="D30" s="32">
        <f t="shared" si="0"/>
        <v>0.05</v>
      </c>
    </row>
    <row r="31" spans="1:4" x14ac:dyDescent="0.3">
      <c r="A31" s="30">
        <v>42144</v>
      </c>
      <c r="B31" s="20" t="s">
        <v>284</v>
      </c>
      <c r="C31" s="31">
        <v>5023.18</v>
      </c>
      <c r="D31" s="32">
        <f t="shared" si="0"/>
        <v>0.09</v>
      </c>
    </row>
    <row r="32" spans="1:4" x14ac:dyDescent="0.3">
      <c r="A32" s="30">
        <v>42262</v>
      </c>
      <c r="B32" s="20" t="s">
        <v>288</v>
      </c>
      <c r="C32" s="31">
        <v>171.94</v>
      </c>
      <c r="D32" s="32">
        <f t="shared" si="0"/>
        <v>0.02</v>
      </c>
    </row>
    <row r="33" spans="1:4" x14ac:dyDescent="0.3">
      <c r="A33" s="30">
        <v>42466</v>
      </c>
      <c r="B33" s="20" t="s">
        <v>288</v>
      </c>
      <c r="C33" s="31">
        <v>6273.43</v>
      </c>
      <c r="D33" s="32">
        <f t="shared" si="0"/>
        <v>0.09</v>
      </c>
    </row>
    <row r="34" spans="1:4" x14ac:dyDescent="0.3">
      <c r="A34" s="30">
        <v>42487</v>
      </c>
      <c r="B34" s="20" t="s">
        <v>286</v>
      </c>
      <c r="C34" s="31">
        <v>6269.11</v>
      </c>
      <c r="D34" s="32">
        <f t="shared" si="0"/>
        <v>0.09</v>
      </c>
    </row>
    <row r="35" spans="1:4" x14ac:dyDescent="0.3">
      <c r="A35" s="30">
        <v>42206</v>
      </c>
      <c r="B35" s="20" t="s">
        <v>282</v>
      </c>
      <c r="C35" s="31">
        <v>4335.1499999999996</v>
      </c>
      <c r="D35" s="32">
        <f t="shared" si="0"/>
        <v>7.0000000000000007E-2</v>
      </c>
    </row>
    <row r="36" spans="1:4" x14ac:dyDescent="0.3">
      <c r="A36" s="30">
        <v>42446</v>
      </c>
      <c r="B36" s="20" t="s">
        <v>288</v>
      </c>
      <c r="C36" s="31">
        <v>2198.33</v>
      </c>
      <c r="D36" s="32">
        <f t="shared" si="0"/>
        <v>0.05</v>
      </c>
    </row>
    <row r="37" spans="1:4" x14ac:dyDescent="0.3">
      <c r="A37" s="30">
        <v>42101</v>
      </c>
      <c r="B37" s="20" t="s">
        <v>284</v>
      </c>
      <c r="C37" s="31">
        <v>2759.63</v>
      </c>
      <c r="D37" s="32">
        <f t="shared" si="0"/>
        <v>7.0000000000000007E-2</v>
      </c>
    </row>
    <row r="38" spans="1:4" x14ac:dyDescent="0.3">
      <c r="A38" s="30">
        <v>42115</v>
      </c>
      <c r="B38" s="20" t="s">
        <v>286</v>
      </c>
      <c r="C38" s="31">
        <v>1865.47</v>
      </c>
      <c r="D38" s="32">
        <f t="shared" si="0"/>
        <v>0.05</v>
      </c>
    </row>
    <row r="39" spans="1:4" x14ac:dyDescent="0.3">
      <c r="A39" s="30">
        <v>42349</v>
      </c>
      <c r="B39" s="20" t="s">
        <v>283</v>
      </c>
      <c r="C39" s="31">
        <v>8941.64</v>
      </c>
      <c r="D39" s="32">
        <f t="shared" si="0"/>
        <v>0.09</v>
      </c>
    </row>
    <row r="40" spans="1:4" x14ac:dyDescent="0.3">
      <c r="A40" s="30">
        <v>42435</v>
      </c>
      <c r="B40" s="20" t="s">
        <v>282</v>
      </c>
      <c r="C40" s="31">
        <v>6111.62</v>
      </c>
      <c r="D40" s="32">
        <f t="shared" si="0"/>
        <v>0.09</v>
      </c>
    </row>
    <row r="41" spans="1:4" x14ac:dyDescent="0.3">
      <c r="A41" s="30">
        <v>42345</v>
      </c>
      <c r="B41" s="20" t="s">
        <v>287</v>
      </c>
      <c r="C41" s="31">
        <v>1977.89</v>
      </c>
      <c r="D41" s="32">
        <f t="shared" si="0"/>
        <v>0.05</v>
      </c>
    </row>
    <row r="42" spans="1:4" x14ac:dyDescent="0.3">
      <c r="A42" s="30">
        <v>42194</v>
      </c>
      <c r="B42" s="20" t="s">
        <v>285</v>
      </c>
      <c r="C42" s="31">
        <v>5414.79</v>
      </c>
      <c r="D42" s="32">
        <f t="shared" si="0"/>
        <v>0.09</v>
      </c>
    </row>
    <row r="43" spans="1:4" x14ac:dyDescent="0.3">
      <c r="A43" s="30">
        <v>42064</v>
      </c>
      <c r="B43" s="20" t="s">
        <v>288</v>
      </c>
      <c r="C43" s="31">
        <v>4284.88</v>
      </c>
      <c r="D43" s="32">
        <f t="shared" si="0"/>
        <v>7.0000000000000007E-2</v>
      </c>
    </row>
    <row r="44" spans="1:4" x14ac:dyDescent="0.3">
      <c r="A44" s="30">
        <v>42264</v>
      </c>
      <c r="B44" s="20" t="s">
        <v>286</v>
      </c>
      <c r="C44" s="31">
        <v>6260.94</v>
      </c>
      <c r="D44" s="32">
        <f t="shared" si="0"/>
        <v>0.09</v>
      </c>
    </row>
    <row r="45" spans="1:4" x14ac:dyDescent="0.3">
      <c r="A45" s="30">
        <v>42032</v>
      </c>
      <c r="B45" s="20" t="s">
        <v>283</v>
      </c>
      <c r="C45" s="31">
        <v>3990.33</v>
      </c>
      <c r="D45" s="32">
        <f t="shared" si="0"/>
        <v>7.0000000000000007E-2</v>
      </c>
    </row>
    <row r="46" spans="1:4" x14ac:dyDescent="0.3">
      <c r="A46" s="30">
        <v>42378</v>
      </c>
      <c r="B46" s="20" t="s">
        <v>287</v>
      </c>
      <c r="C46" s="31">
        <v>6093.24</v>
      </c>
      <c r="D46" s="32">
        <f t="shared" si="0"/>
        <v>0.09</v>
      </c>
    </row>
    <row r="47" spans="1:4" x14ac:dyDescent="0.3">
      <c r="A47" s="30">
        <v>42078</v>
      </c>
      <c r="B47" s="20" t="s">
        <v>285</v>
      </c>
      <c r="C47" s="31">
        <v>2864.86</v>
      </c>
      <c r="D47" s="32">
        <f t="shared" si="0"/>
        <v>7.0000000000000007E-2</v>
      </c>
    </row>
    <row r="48" spans="1:4" x14ac:dyDescent="0.3">
      <c r="A48" s="30">
        <v>42273</v>
      </c>
      <c r="B48" s="20" t="s">
        <v>283</v>
      </c>
      <c r="C48" s="31">
        <v>6958.42</v>
      </c>
      <c r="D48" s="32">
        <f t="shared" si="0"/>
        <v>0.09</v>
      </c>
    </row>
    <row r="49" spans="1:4" x14ac:dyDescent="0.3">
      <c r="A49" s="30">
        <v>42052</v>
      </c>
      <c r="B49" s="20" t="s">
        <v>280</v>
      </c>
      <c r="C49" s="31">
        <v>1229.75</v>
      </c>
      <c r="D49" s="32">
        <f t="shared" si="0"/>
        <v>0.05</v>
      </c>
    </row>
    <row r="50" spans="1:4" x14ac:dyDescent="0.3">
      <c r="A50" s="30">
        <v>42506</v>
      </c>
      <c r="B50" s="20" t="s">
        <v>287</v>
      </c>
      <c r="C50" s="31">
        <v>8120.63</v>
      </c>
      <c r="D50" s="32">
        <f t="shared" si="0"/>
        <v>0.09</v>
      </c>
    </row>
    <row r="51" spans="1:4" x14ac:dyDescent="0.3">
      <c r="A51" s="30">
        <v>42357</v>
      </c>
      <c r="B51" s="20" t="s">
        <v>284</v>
      </c>
      <c r="C51" s="31">
        <v>7453.7</v>
      </c>
      <c r="D51" s="32">
        <f t="shared" si="0"/>
        <v>0.09</v>
      </c>
    </row>
    <row r="52" spans="1:4" x14ac:dyDescent="0.3">
      <c r="A52" s="30">
        <v>41919</v>
      </c>
      <c r="B52" s="20" t="s">
        <v>283</v>
      </c>
      <c r="C52" s="31">
        <v>5271.62</v>
      </c>
      <c r="D52" s="32">
        <f t="shared" si="0"/>
        <v>0.09</v>
      </c>
    </row>
    <row r="53" spans="1:4" x14ac:dyDescent="0.3">
      <c r="A53" s="30">
        <v>42235</v>
      </c>
      <c r="B53" s="20" t="s">
        <v>286</v>
      </c>
      <c r="C53" s="31">
        <v>604.74</v>
      </c>
      <c r="D53" s="32">
        <f t="shared" si="0"/>
        <v>0.04</v>
      </c>
    </row>
    <row r="54" spans="1:4" x14ac:dyDescent="0.3">
      <c r="A54" s="30">
        <v>42282</v>
      </c>
      <c r="B54" s="20" t="s">
        <v>288</v>
      </c>
      <c r="C54" s="31">
        <v>7798.55</v>
      </c>
      <c r="D54" s="32">
        <f t="shared" si="0"/>
        <v>0.09</v>
      </c>
    </row>
    <row r="55" spans="1:4" x14ac:dyDescent="0.3">
      <c r="A55" s="30">
        <v>41881</v>
      </c>
      <c r="B55" s="20" t="s">
        <v>284</v>
      </c>
      <c r="C55" s="31">
        <v>3121.84</v>
      </c>
      <c r="D55" s="32">
        <f t="shared" si="0"/>
        <v>7.0000000000000007E-2</v>
      </c>
    </row>
    <row r="56" spans="1:4" x14ac:dyDescent="0.3">
      <c r="A56" s="30">
        <v>42053</v>
      </c>
      <c r="B56" s="20" t="s">
        <v>280</v>
      </c>
      <c r="C56" s="31">
        <v>9808.64</v>
      </c>
      <c r="D56" s="32">
        <f t="shared" si="0"/>
        <v>0.1</v>
      </c>
    </row>
    <row r="57" spans="1:4" x14ac:dyDescent="0.3">
      <c r="A57" s="30">
        <v>42508</v>
      </c>
      <c r="B57" s="20" t="s">
        <v>286</v>
      </c>
      <c r="C57" s="31">
        <v>1551.5</v>
      </c>
      <c r="D57" s="32">
        <f t="shared" si="0"/>
        <v>0.05</v>
      </c>
    </row>
    <row r="58" spans="1:4" x14ac:dyDescent="0.3">
      <c r="A58" s="30">
        <v>42350</v>
      </c>
      <c r="B58" s="20" t="s">
        <v>288</v>
      </c>
      <c r="C58" s="31">
        <v>6592.35</v>
      </c>
      <c r="D58" s="32">
        <f t="shared" si="0"/>
        <v>0.09</v>
      </c>
    </row>
    <row r="59" spans="1:4" x14ac:dyDescent="0.3">
      <c r="A59" s="30">
        <v>42437</v>
      </c>
      <c r="B59" s="20" t="s">
        <v>287</v>
      </c>
      <c r="C59" s="31">
        <v>6800.55</v>
      </c>
      <c r="D59" s="32">
        <f t="shared" si="0"/>
        <v>0.09</v>
      </c>
    </row>
    <row r="60" spans="1:4" x14ac:dyDescent="0.3">
      <c r="A60" s="30">
        <v>41807</v>
      </c>
      <c r="B60" s="20" t="s">
        <v>280</v>
      </c>
      <c r="C60" s="31">
        <v>4541.79</v>
      </c>
      <c r="D60" s="32">
        <f t="shared" si="0"/>
        <v>7.0000000000000007E-2</v>
      </c>
    </row>
    <row r="61" spans="1:4" x14ac:dyDescent="0.3">
      <c r="A61" s="30">
        <v>42051</v>
      </c>
      <c r="B61" s="20" t="s">
        <v>282</v>
      </c>
      <c r="C61" s="31">
        <v>135.69999999999999</v>
      </c>
      <c r="D61" s="32">
        <f t="shared" si="0"/>
        <v>0.02</v>
      </c>
    </row>
    <row r="62" spans="1:4" x14ac:dyDescent="0.3">
      <c r="A62" s="30">
        <v>42464</v>
      </c>
      <c r="B62" s="20" t="s">
        <v>280</v>
      </c>
      <c r="C62" s="31">
        <v>3780.32</v>
      </c>
      <c r="D62" s="32">
        <f t="shared" si="0"/>
        <v>7.0000000000000007E-2</v>
      </c>
    </row>
    <row r="63" spans="1:4" x14ac:dyDescent="0.3">
      <c r="A63" s="30">
        <v>42097</v>
      </c>
      <c r="B63" s="20" t="s">
        <v>285</v>
      </c>
      <c r="C63" s="31">
        <v>5596.1</v>
      </c>
      <c r="D63" s="32">
        <f t="shared" si="0"/>
        <v>0.09</v>
      </c>
    </row>
    <row r="64" spans="1:4" x14ac:dyDescent="0.3">
      <c r="A64" s="30">
        <v>41837</v>
      </c>
      <c r="B64" s="20" t="s">
        <v>287</v>
      </c>
      <c r="C64" s="31">
        <v>9272.06</v>
      </c>
      <c r="D64" s="32">
        <f t="shared" si="0"/>
        <v>0.1</v>
      </c>
    </row>
    <row r="65" spans="1:4" x14ac:dyDescent="0.3">
      <c r="A65" s="30">
        <v>42200</v>
      </c>
      <c r="B65" s="20" t="s">
        <v>284</v>
      </c>
      <c r="C65" s="31">
        <v>8618.86</v>
      </c>
      <c r="D65" s="32">
        <f t="shared" si="0"/>
        <v>0.09</v>
      </c>
    </row>
    <row r="66" spans="1:4" x14ac:dyDescent="0.3">
      <c r="A66" s="30">
        <v>41822</v>
      </c>
      <c r="B66" s="20" t="s">
        <v>285</v>
      </c>
      <c r="C66" s="31">
        <v>2737.33</v>
      </c>
      <c r="D66" s="32">
        <f t="shared" si="0"/>
        <v>7.0000000000000007E-2</v>
      </c>
    </row>
    <row r="67" spans="1:4" x14ac:dyDescent="0.3">
      <c r="A67" s="30">
        <v>42301</v>
      </c>
      <c r="B67" s="20" t="s">
        <v>286</v>
      </c>
      <c r="C67" s="31">
        <v>2611.06</v>
      </c>
      <c r="D67" s="32">
        <f t="shared" ref="D67:D130" si="1">HLOOKUP(C67,$G$1:$M$2,2,1)</f>
        <v>7.0000000000000007E-2</v>
      </c>
    </row>
    <row r="68" spans="1:4" x14ac:dyDescent="0.3">
      <c r="A68" s="30">
        <v>41978</v>
      </c>
      <c r="B68" s="20" t="s">
        <v>288</v>
      </c>
      <c r="C68" s="31">
        <v>1613.79</v>
      </c>
      <c r="D68" s="32">
        <f t="shared" si="1"/>
        <v>0.05</v>
      </c>
    </row>
    <row r="69" spans="1:4" x14ac:dyDescent="0.3">
      <c r="A69" s="30">
        <v>42171</v>
      </c>
      <c r="B69" s="20" t="s">
        <v>286</v>
      </c>
      <c r="C69" s="31">
        <v>2544.73</v>
      </c>
      <c r="D69" s="32">
        <f t="shared" si="1"/>
        <v>7.0000000000000007E-2</v>
      </c>
    </row>
    <row r="70" spans="1:4" x14ac:dyDescent="0.3">
      <c r="A70" s="30">
        <v>42243</v>
      </c>
      <c r="B70" s="20" t="s">
        <v>288</v>
      </c>
      <c r="C70" s="31">
        <v>1520.32</v>
      </c>
      <c r="D70" s="32">
        <f t="shared" si="1"/>
        <v>0.05</v>
      </c>
    </row>
    <row r="71" spans="1:4" x14ac:dyDescent="0.3">
      <c r="A71" s="30">
        <v>42344</v>
      </c>
      <c r="B71" s="20" t="s">
        <v>283</v>
      </c>
      <c r="C71" s="31">
        <v>2043.57</v>
      </c>
      <c r="D71" s="32">
        <f t="shared" si="1"/>
        <v>0.05</v>
      </c>
    </row>
    <row r="72" spans="1:4" x14ac:dyDescent="0.3">
      <c r="A72" s="30">
        <v>42248</v>
      </c>
      <c r="B72" s="20" t="s">
        <v>287</v>
      </c>
      <c r="C72" s="31">
        <v>4800.24</v>
      </c>
      <c r="D72" s="32">
        <f t="shared" si="1"/>
        <v>7.0000000000000007E-2</v>
      </c>
    </row>
    <row r="73" spans="1:4" x14ac:dyDescent="0.3">
      <c r="A73" s="30">
        <v>42406</v>
      </c>
      <c r="B73" s="20" t="s">
        <v>284</v>
      </c>
      <c r="C73" s="31">
        <v>6599.38</v>
      </c>
      <c r="D73" s="32">
        <f t="shared" si="1"/>
        <v>0.09</v>
      </c>
    </row>
    <row r="74" spans="1:4" x14ac:dyDescent="0.3">
      <c r="A74" s="30">
        <v>42492</v>
      </c>
      <c r="B74" s="20" t="s">
        <v>283</v>
      </c>
      <c r="C74" s="31">
        <v>6249.68</v>
      </c>
      <c r="D74" s="32">
        <f t="shared" si="1"/>
        <v>0.09</v>
      </c>
    </row>
    <row r="75" spans="1:4" x14ac:dyDescent="0.3">
      <c r="A75" s="30">
        <v>41984</v>
      </c>
      <c r="B75" s="20" t="s">
        <v>283</v>
      </c>
      <c r="C75" s="31">
        <v>2024.27</v>
      </c>
      <c r="D75" s="32">
        <f t="shared" si="1"/>
        <v>0.05</v>
      </c>
    </row>
    <row r="76" spans="1:4" x14ac:dyDescent="0.3">
      <c r="A76" s="30">
        <v>42347</v>
      </c>
      <c r="B76" s="20" t="s">
        <v>284</v>
      </c>
      <c r="C76" s="31">
        <v>9769.44</v>
      </c>
      <c r="D76" s="32">
        <f t="shared" si="1"/>
        <v>0.1</v>
      </c>
    </row>
    <row r="77" spans="1:4" x14ac:dyDescent="0.3">
      <c r="A77" s="30">
        <v>42124</v>
      </c>
      <c r="B77" s="20" t="s">
        <v>280</v>
      </c>
      <c r="C77" s="31">
        <v>2236.23</v>
      </c>
      <c r="D77" s="32">
        <f t="shared" si="1"/>
        <v>0.05</v>
      </c>
    </row>
    <row r="78" spans="1:4" x14ac:dyDescent="0.3">
      <c r="A78" s="30">
        <v>42209</v>
      </c>
      <c r="B78" s="20" t="s">
        <v>284</v>
      </c>
      <c r="C78" s="31">
        <v>4797.5</v>
      </c>
      <c r="D78" s="32">
        <f t="shared" si="1"/>
        <v>7.0000000000000007E-2</v>
      </c>
    </row>
    <row r="79" spans="1:4" x14ac:dyDescent="0.3">
      <c r="A79" s="30">
        <v>41864</v>
      </c>
      <c r="B79" s="20" t="s">
        <v>282</v>
      </c>
      <c r="C79" s="31">
        <v>9226.02</v>
      </c>
      <c r="D79" s="32">
        <f t="shared" si="1"/>
        <v>0.1</v>
      </c>
    </row>
    <row r="80" spans="1:4" x14ac:dyDescent="0.3">
      <c r="A80" s="30">
        <v>42033</v>
      </c>
      <c r="B80" s="20" t="s">
        <v>284</v>
      </c>
      <c r="C80" s="31">
        <v>6601.4</v>
      </c>
      <c r="D80" s="32">
        <f t="shared" si="1"/>
        <v>0.09</v>
      </c>
    </row>
    <row r="81" spans="1:4" x14ac:dyDescent="0.3">
      <c r="A81" s="30">
        <v>42174</v>
      </c>
      <c r="B81" s="20" t="s">
        <v>288</v>
      </c>
      <c r="C81" s="31">
        <v>3287.19</v>
      </c>
      <c r="D81" s="32">
        <f t="shared" si="1"/>
        <v>7.0000000000000007E-2</v>
      </c>
    </row>
    <row r="82" spans="1:4" x14ac:dyDescent="0.3">
      <c r="A82" s="30">
        <v>42018</v>
      </c>
      <c r="B82" s="20" t="s">
        <v>287</v>
      </c>
      <c r="C82" s="31">
        <v>6491.17</v>
      </c>
      <c r="D82" s="32">
        <f t="shared" si="1"/>
        <v>0.09</v>
      </c>
    </row>
    <row r="83" spans="1:4" x14ac:dyDescent="0.3">
      <c r="A83" s="30">
        <v>42093</v>
      </c>
      <c r="B83" s="20" t="s">
        <v>284</v>
      </c>
      <c r="C83" s="31">
        <v>8741.2999999999993</v>
      </c>
      <c r="D83" s="32">
        <f t="shared" si="1"/>
        <v>0.09</v>
      </c>
    </row>
    <row r="84" spans="1:4" x14ac:dyDescent="0.3">
      <c r="A84" s="30">
        <v>42069</v>
      </c>
      <c r="B84" s="20" t="s">
        <v>285</v>
      </c>
      <c r="C84" s="31">
        <v>9598.25</v>
      </c>
      <c r="D84" s="32">
        <f t="shared" si="1"/>
        <v>0.1</v>
      </c>
    </row>
    <row r="85" spans="1:4" x14ac:dyDescent="0.3">
      <c r="A85" s="30">
        <v>42004</v>
      </c>
      <c r="B85" s="20" t="s">
        <v>280</v>
      </c>
      <c r="C85" s="31">
        <v>2253.5700000000002</v>
      </c>
      <c r="D85" s="32">
        <f t="shared" si="1"/>
        <v>0.05</v>
      </c>
    </row>
    <row r="86" spans="1:4" x14ac:dyDescent="0.3">
      <c r="A86" s="30">
        <v>42279</v>
      </c>
      <c r="B86" s="20" t="s">
        <v>286</v>
      </c>
      <c r="C86" s="31">
        <v>3729.02</v>
      </c>
      <c r="D86" s="32">
        <f t="shared" si="1"/>
        <v>7.0000000000000007E-2</v>
      </c>
    </row>
    <row r="87" spans="1:4" x14ac:dyDescent="0.3">
      <c r="A87" s="30">
        <v>41993</v>
      </c>
      <c r="B87" s="20" t="s">
        <v>283</v>
      </c>
      <c r="C87" s="31">
        <v>6829.66</v>
      </c>
      <c r="D87" s="32">
        <f t="shared" si="1"/>
        <v>0.09</v>
      </c>
    </row>
    <row r="88" spans="1:4" x14ac:dyDescent="0.3">
      <c r="A88" s="30">
        <v>42239</v>
      </c>
      <c r="B88" s="20" t="s">
        <v>282</v>
      </c>
      <c r="C88" s="31">
        <v>2985.09</v>
      </c>
      <c r="D88" s="32">
        <f t="shared" si="1"/>
        <v>7.0000000000000007E-2</v>
      </c>
    </row>
    <row r="89" spans="1:4" x14ac:dyDescent="0.3">
      <c r="A89" s="30">
        <v>42328</v>
      </c>
      <c r="B89" s="20" t="s">
        <v>285</v>
      </c>
      <c r="C89" s="31">
        <v>6431.9</v>
      </c>
      <c r="D89" s="32">
        <f t="shared" si="1"/>
        <v>0.09</v>
      </c>
    </row>
    <row r="90" spans="1:4" x14ac:dyDescent="0.3">
      <c r="A90" s="30">
        <v>42284</v>
      </c>
      <c r="B90" s="20" t="s">
        <v>280</v>
      </c>
      <c r="C90" s="31">
        <v>5346.96</v>
      </c>
      <c r="D90" s="32">
        <f t="shared" si="1"/>
        <v>0.09</v>
      </c>
    </row>
    <row r="91" spans="1:4" x14ac:dyDescent="0.3">
      <c r="A91" s="30">
        <v>42080</v>
      </c>
      <c r="B91" s="20" t="s">
        <v>283</v>
      </c>
      <c r="C91" s="31">
        <v>9300.25</v>
      </c>
      <c r="D91" s="32">
        <f t="shared" si="1"/>
        <v>0.1</v>
      </c>
    </row>
    <row r="92" spans="1:4" x14ac:dyDescent="0.3">
      <c r="A92" s="30">
        <v>42465</v>
      </c>
      <c r="B92" s="20" t="s">
        <v>288</v>
      </c>
      <c r="C92" s="31">
        <v>390.61</v>
      </c>
      <c r="D92" s="32">
        <f t="shared" si="1"/>
        <v>0.02</v>
      </c>
    </row>
    <row r="93" spans="1:4" x14ac:dyDescent="0.3">
      <c r="A93" s="30">
        <v>42329</v>
      </c>
      <c r="B93" s="20" t="s">
        <v>288</v>
      </c>
      <c r="C93" s="31">
        <v>9960.33</v>
      </c>
      <c r="D93" s="32">
        <f t="shared" si="1"/>
        <v>0.1</v>
      </c>
    </row>
    <row r="94" spans="1:4" x14ac:dyDescent="0.3">
      <c r="A94" s="30">
        <v>41852</v>
      </c>
      <c r="B94" s="20" t="s">
        <v>288</v>
      </c>
      <c r="C94" s="31">
        <v>9094.08</v>
      </c>
      <c r="D94" s="32">
        <f t="shared" si="1"/>
        <v>0.1</v>
      </c>
    </row>
    <row r="95" spans="1:4" x14ac:dyDescent="0.3">
      <c r="A95" s="30">
        <v>42503</v>
      </c>
      <c r="B95" s="20" t="s">
        <v>286</v>
      </c>
      <c r="C95" s="31">
        <v>8767.48</v>
      </c>
      <c r="D95" s="32">
        <f t="shared" si="1"/>
        <v>0.09</v>
      </c>
    </row>
    <row r="96" spans="1:4" x14ac:dyDescent="0.3">
      <c r="A96" s="30">
        <v>42263</v>
      </c>
      <c r="B96" s="20" t="s">
        <v>284</v>
      </c>
      <c r="C96" s="31">
        <v>8921.14</v>
      </c>
      <c r="D96" s="32">
        <f t="shared" si="1"/>
        <v>0.09</v>
      </c>
    </row>
    <row r="97" spans="1:4" x14ac:dyDescent="0.3">
      <c r="A97" s="30">
        <v>42469</v>
      </c>
      <c r="B97" s="20" t="s">
        <v>287</v>
      </c>
      <c r="C97" s="31">
        <v>3560.96</v>
      </c>
      <c r="D97" s="32">
        <f t="shared" si="1"/>
        <v>7.0000000000000007E-2</v>
      </c>
    </row>
    <row r="98" spans="1:4" x14ac:dyDescent="0.3">
      <c r="A98" s="30">
        <v>42415</v>
      </c>
      <c r="B98" s="20" t="s">
        <v>287</v>
      </c>
      <c r="C98" s="31">
        <v>6299.34</v>
      </c>
      <c r="D98" s="32">
        <f t="shared" si="1"/>
        <v>0.09</v>
      </c>
    </row>
    <row r="99" spans="1:4" x14ac:dyDescent="0.3">
      <c r="A99" s="30">
        <v>41830</v>
      </c>
      <c r="B99" s="20" t="s">
        <v>287</v>
      </c>
      <c r="C99" s="31">
        <v>1298.25</v>
      </c>
      <c r="D99" s="32">
        <f t="shared" si="1"/>
        <v>0.05</v>
      </c>
    </row>
    <row r="100" spans="1:4" x14ac:dyDescent="0.3">
      <c r="A100" s="30">
        <v>41959</v>
      </c>
      <c r="B100" s="20" t="s">
        <v>285</v>
      </c>
      <c r="C100" s="31">
        <v>8449.61</v>
      </c>
      <c r="D100" s="32">
        <f t="shared" si="1"/>
        <v>0.09</v>
      </c>
    </row>
    <row r="101" spans="1:4" x14ac:dyDescent="0.3">
      <c r="A101" s="30">
        <v>42181</v>
      </c>
      <c r="B101" s="20" t="s">
        <v>288</v>
      </c>
      <c r="C101" s="31">
        <v>3049.92</v>
      </c>
      <c r="D101" s="32">
        <f t="shared" si="1"/>
        <v>7.0000000000000007E-2</v>
      </c>
    </row>
    <row r="102" spans="1:4" x14ac:dyDescent="0.3">
      <c r="A102" s="30">
        <v>41878</v>
      </c>
      <c r="B102" s="20" t="s">
        <v>282</v>
      </c>
      <c r="C102" s="31">
        <v>8354.92</v>
      </c>
      <c r="D102" s="32">
        <f t="shared" si="1"/>
        <v>0.09</v>
      </c>
    </row>
    <row r="103" spans="1:4" x14ac:dyDescent="0.3">
      <c r="A103" s="30">
        <v>42247</v>
      </c>
      <c r="B103" s="20" t="s">
        <v>280</v>
      </c>
      <c r="C103" s="31">
        <v>7205.78</v>
      </c>
      <c r="D103" s="32">
        <f t="shared" si="1"/>
        <v>0.09</v>
      </c>
    </row>
    <row r="104" spans="1:4" x14ac:dyDescent="0.3">
      <c r="A104" s="30">
        <v>42317</v>
      </c>
      <c r="B104" s="20" t="s">
        <v>287</v>
      </c>
      <c r="C104" s="31">
        <v>451.36</v>
      </c>
      <c r="D104" s="32">
        <f t="shared" si="1"/>
        <v>0.02</v>
      </c>
    </row>
    <row r="105" spans="1:4" x14ac:dyDescent="0.3">
      <c r="A105" s="30">
        <v>41982</v>
      </c>
      <c r="B105" s="20" t="s">
        <v>287</v>
      </c>
      <c r="C105" s="31">
        <v>4564.54</v>
      </c>
      <c r="D105" s="32">
        <f t="shared" si="1"/>
        <v>7.0000000000000007E-2</v>
      </c>
    </row>
    <row r="106" spans="1:4" x14ac:dyDescent="0.3">
      <c r="A106" s="30">
        <v>42450</v>
      </c>
      <c r="B106" s="20" t="s">
        <v>288</v>
      </c>
      <c r="C106" s="31">
        <v>4880.3500000000004</v>
      </c>
      <c r="D106" s="32">
        <f t="shared" si="1"/>
        <v>7.0000000000000007E-2</v>
      </c>
    </row>
    <row r="107" spans="1:4" x14ac:dyDescent="0.3">
      <c r="A107" s="30">
        <v>41977</v>
      </c>
      <c r="B107" s="20" t="s">
        <v>287</v>
      </c>
      <c r="C107" s="31">
        <v>158.81</v>
      </c>
      <c r="D107" s="32">
        <f t="shared" si="1"/>
        <v>0.02</v>
      </c>
    </row>
    <row r="108" spans="1:4" x14ac:dyDescent="0.3">
      <c r="A108" s="30">
        <v>42404</v>
      </c>
      <c r="B108" s="20" t="s">
        <v>287</v>
      </c>
      <c r="C108" s="31">
        <v>3228.26</v>
      </c>
      <c r="D108" s="32">
        <f t="shared" si="1"/>
        <v>7.0000000000000007E-2</v>
      </c>
    </row>
    <row r="109" spans="1:4" x14ac:dyDescent="0.3">
      <c r="A109" s="30">
        <v>42352</v>
      </c>
      <c r="B109" s="20" t="s">
        <v>286</v>
      </c>
      <c r="C109" s="31">
        <v>9308.65</v>
      </c>
      <c r="D109" s="32">
        <f t="shared" si="1"/>
        <v>0.1</v>
      </c>
    </row>
    <row r="110" spans="1:4" x14ac:dyDescent="0.3">
      <c r="A110" s="30">
        <v>42325</v>
      </c>
      <c r="B110" s="20" t="s">
        <v>285</v>
      </c>
      <c r="C110" s="31">
        <v>3382.93</v>
      </c>
      <c r="D110" s="32">
        <f t="shared" si="1"/>
        <v>7.0000000000000007E-2</v>
      </c>
    </row>
    <row r="111" spans="1:4" x14ac:dyDescent="0.3">
      <c r="A111" s="30">
        <v>42000</v>
      </c>
      <c r="B111" s="20" t="s">
        <v>280</v>
      </c>
      <c r="C111" s="31">
        <v>8786.7000000000007</v>
      </c>
      <c r="D111" s="32">
        <f t="shared" si="1"/>
        <v>0.09</v>
      </c>
    </row>
    <row r="112" spans="1:4" x14ac:dyDescent="0.3">
      <c r="A112" s="30">
        <v>41965</v>
      </c>
      <c r="B112" s="20" t="s">
        <v>285</v>
      </c>
      <c r="C112" s="31">
        <v>1167.78</v>
      </c>
      <c r="D112" s="32">
        <f t="shared" si="1"/>
        <v>0.05</v>
      </c>
    </row>
    <row r="113" spans="1:4" x14ac:dyDescent="0.3">
      <c r="A113" s="30">
        <v>42025</v>
      </c>
      <c r="B113" s="20" t="s">
        <v>282</v>
      </c>
      <c r="C113" s="31">
        <v>271.58</v>
      </c>
      <c r="D113" s="32">
        <f t="shared" si="1"/>
        <v>0.02</v>
      </c>
    </row>
    <row r="114" spans="1:4" x14ac:dyDescent="0.3">
      <c r="A114" s="30">
        <v>42520</v>
      </c>
      <c r="B114" s="20" t="s">
        <v>285</v>
      </c>
      <c r="C114" s="31">
        <v>1393.96</v>
      </c>
      <c r="D114" s="32">
        <f t="shared" si="1"/>
        <v>0.05</v>
      </c>
    </row>
    <row r="115" spans="1:4" x14ac:dyDescent="0.3">
      <c r="A115" s="30">
        <v>42186</v>
      </c>
      <c r="B115" s="20" t="s">
        <v>283</v>
      </c>
      <c r="C115" s="31">
        <v>4481.6499999999996</v>
      </c>
      <c r="D115" s="32">
        <f t="shared" si="1"/>
        <v>7.0000000000000007E-2</v>
      </c>
    </row>
    <row r="116" spans="1:4" x14ac:dyDescent="0.3">
      <c r="A116" s="30">
        <v>42270</v>
      </c>
      <c r="B116" s="20" t="s">
        <v>283</v>
      </c>
      <c r="C116" s="31">
        <v>2640.18</v>
      </c>
      <c r="D116" s="32">
        <f t="shared" si="1"/>
        <v>7.0000000000000007E-2</v>
      </c>
    </row>
    <row r="117" spans="1:4" x14ac:dyDescent="0.3">
      <c r="A117" s="30">
        <v>42224</v>
      </c>
      <c r="B117" s="20" t="s">
        <v>287</v>
      </c>
      <c r="C117" s="31">
        <v>2658.1</v>
      </c>
      <c r="D117" s="32">
        <f t="shared" si="1"/>
        <v>7.0000000000000007E-2</v>
      </c>
    </row>
    <row r="118" spans="1:4" x14ac:dyDescent="0.3">
      <c r="A118" s="30">
        <v>42515</v>
      </c>
      <c r="B118" s="20" t="s">
        <v>287</v>
      </c>
      <c r="C118" s="31">
        <v>2203.81</v>
      </c>
      <c r="D118" s="32">
        <f t="shared" si="1"/>
        <v>0.05</v>
      </c>
    </row>
    <row r="119" spans="1:4" x14ac:dyDescent="0.3">
      <c r="A119" s="30">
        <v>42013</v>
      </c>
      <c r="B119" s="20" t="s">
        <v>283</v>
      </c>
      <c r="C119" s="31">
        <v>9946.32</v>
      </c>
      <c r="D119" s="32">
        <f t="shared" si="1"/>
        <v>0.1</v>
      </c>
    </row>
    <row r="120" spans="1:4" x14ac:dyDescent="0.3">
      <c r="A120" s="30">
        <v>42280</v>
      </c>
      <c r="B120" s="20" t="s">
        <v>285</v>
      </c>
      <c r="C120" s="31">
        <v>7776.55</v>
      </c>
      <c r="D120" s="32">
        <f t="shared" si="1"/>
        <v>0.09</v>
      </c>
    </row>
    <row r="121" spans="1:4" x14ac:dyDescent="0.3">
      <c r="A121" s="30">
        <v>41868</v>
      </c>
      <c r="B121" s="20" t="s">
        <v>280</v>
      </c>
      <c r="C121" s="31">
        <v>7500.29</v>
      </c>
      <c r="D121" s="32">
        <f t="shared" si="1"/>
        <v>0.09</v>
      </c>
    </row>
    <row r="122" spans="1:4" x14ac:dyDescent="0.3">
      <c r="A122" s="30">
        <v>41889</v>
      </c>
      <c r="B122" s="20" t="s">
        <v>288</v>
      </c>
      <c r="C122" s="31">
        <v>31.16</v>
      </c>
      <c r="D122" s="32" t="str">
        <f t="shared" si="1"/>
        <v>Nill</v>
      </c>
    </row>
    <row r="123" spans="1:4" x14ac:dyDescent="0.3">
      <c r="A123" s="30">
        <v>42241</v>
      </c>
      <c r="B123" s="20" t="s">
        <v>282</v>
      </c>
      <c r="C123" s="31">
        <v>9790.48</v>
      </c>
      <c r="D123" s="32">
        <f t="shared" si="1"/>
        <v>0.1</v>
      </c>
    </row>
    <row r="124" spans="1:4" x14ac:dyDescent="0.3">
      <c r="A124" s="30">
        <v>42009</v>
      </c>
      <c r="B124" s="20" t="s">
        <v>282</v>
      </c>
      <c r="C124" s="31">
        <v>1894.07</v>
      </c>
      <c r="D124" s="32">
        <f t="shared" si="1"/>
        <v>0.05</v>
      </c>
    </row>
    <row r="125" spans="1:4" x14ac:dyDescent="0.3">
      <c r="A125" s="30">
        <v>41821</v>
      </c>
      <c r="B125" s="20" t="s">
        <v>284</v>
      </c>
      <c r="C125" s="31">
        <v>7959.98</v>
      </c>
      <c r="D125" s="32">
        <f t="shared" si="1"/>
        <v>0.09</v>
      </c>
    </row>
    <row r="126" spans="1:4" x14ac:dyDescent="0.3">
      <c r="A126" s="30">
        <v>42046</v>
      </c>
      <c r="B126" s="20" t="s">
        <v>283</v>
      </c>
      <c r="C126" s="31">
        <v>3353.19</v>
      </c>
      <c r="D126" s="32">
        <f t="shared" si="1"/>
        <v>7.0000000000000007E-2</v>
      </c>
    </row>
    <row r="127" spans="1:4" x14ac:dyDescent="0.3">
      <c r="A127" s="30">
        <v>41998</v>
      </c>
      <c r="B127" s="20" t="s">
        <v>286</v>
      </c>
      <c r="C127" s="31">
        <v>3792.31</v>
      </c>
      <c r="D127" s="32">
        <f t="shared" si="1"/>
        <v>7.0000000000000007E-2</v>
      </c>
    </row>
    <row r="128" spans="1:4" x14ac:dyDescent="0.3">
      <c r="A128" s="30">
        <v>42112</v>
      </c>
      <c r="B128" s="20" t="s">
        <v>285</v>
      </c>
      <c r="C128" s="31">
        <v>2928.08</v>
      </c>
      <c r="D128" s="32">
        <f t="shared" si="1"/>
        <v>7.0000000000000007E-2</v>
      </c>
    </row>
    <row r="129" spans="1:4" x14ac:dyDescent="0.3">
      <c r="A129" s="30">
        <v>42486</v>
      </c>
      <c r="B129" s="20" t="s">
        <v>282</v>
      </c>
      <c r="C129" s="31">
        <v>4334.01</v>
      </c>
      <c r="D129" s="32">
        <f t="shared" si="1"/>
        <v>7.0000000000000007E-2</v>
      </c>
    </row>
    <row r="130" spans="1:4" x14ac:dyDescent="0.3">
      <c r="A130" s="30">
        <v>42500</v>
      </c>
      <c r="B130" s="20" t="s">
        <v>286</v>
      </c>
      <c r="C130" s="31">
        <v>8014.94</v>
      </c>
      <c r="D130" s="32">
        <f t="shared" si="1"/>
        <v>0.09</v>
      </c>
    </row>
    <row r="131" spans="1:4" x14ac:dyDescent="0.3">
      <c r="A131" s="30">
        <v>42377</v>
      </c>
      <c r="B131" s="20" t="s">
        <v>288</v>
      </c>
      <c r="C131" s="31">
        <v>7400.03</v>
      </c>
      <c r="D131" s="32">
        <f t="shared" ref="D131:D194" si="2">HLOOKUP(C131,$G$1:$M$2,2,1)</f>
        <v>0.09</v>
      </c>
    </row>
    <row r="132" spans="1:4" x14ac:dyDescent="0.3">
      <c r="A132" s="30">
        <v>41987</v>
      </c>
      <c r="B132" s="20" t="s">
        <v>284</v>
      </c>
      <c r="C132" s="31">
        <v>9828.64</v>
      </c>
      <c r="D132" s="32">
        <f t="shared" si="2"/>
        <v>0.1</v>
      </c>
    </row>
    <row r="133" spans="1:4" x14ac:dyDescent="0.3">
      <c r="A133" s="30">
        <v>42351</v>
      </c>
      <c r="B133" s="20" t="s">
        <v>282</v>
      </c>
      <c r="C133" s="31">
        <v>6215.52</v>
      </c>
      <c r="D133" s="32">
        <f t="shared" si="2"/>
        <v>0.09</v>
      </c>
    </row>
    <row r="134" spans="1:4" x14ac:dyDescent="0.3">
      <c r="A134" s="30">
        <v>42028</v>
      </c>
      <c r="B134" s="20" t="s">
        <v>283</v>
      </c>
      <c r="C134" s="31">
        <v>5252.67</v>
      </c>
      <c r="D134" s="32">
        <f t="shared" si="2"/>
        <v>0.09</v>
      </c>
    </row>
    <row r="135" spans="1:4" x14ac:dyDescent="0.3">
      <c r="A135" s="30">
        <v>42119</v>
      </c>
      <c r="B135" s="20" t="s">
        <v>283</v>
      </c>
      <c r="C135" s="31">
        <v>2742.16</v>
      </c>
      <c r="D135" s="32">
        <f t="shared" si="2"/>
        <v>7.0000000000000007E-2</v>
      </c>
    </row>
    <row r="136" spans="1:4" x14ac:dyDescent="0.3">
      <c r="A136" s="30">
        <v>41973</v>
      </c>
      <c r="B136" s="20" t="s">
        <v>284</v>
      </c>
      <c r="C136" s="31">
        <v>3535.25</v>
      </c>
      <c r="D136" s="32">
        <f t="shared" si="2"/>
        <v>7.0000000000000007E-2</v>
      </c>
    </row>
    <row r="137" spans="1:4" x14ac:dyDescent="0.3">
      <c r="A137" s="30">
        <v>41955</v>
      </c>
      <c r="B137" s="20" t="s">
        <v>286</v>
      </c>
      <c r="C137" s="31">
        <v>1092.32</v>
      </c>
      <c r="D137" s="32">
        <f t="shared" si="2"/>
        <v>0.05</v>
      </c>
    </row>
    <row r="138" spans="1:4" x14ac:dyDescent="0.3">
      <c r="A138" s="30">
        <v>42156</v>
      </c>
      <c r="B138" s="20" t="s">
        <v>284</v>
      </c>
      <c r="C138" s="31">
        <v>284.87</v>
      </c>
      <c r="D138" s="32">
        <f t="shared" si="2"/>
        <v>0.02</v>
      </c>
    </row>
    <row r="139" spans="1:4" x14ac:dyDescent="0.3">
      <c r="A139" s="30">
        <v>41966</v>
      </c>
      <c r="B139" s="20" t="s">
        <v>285</v>
      </c>
      <c r="C139" s="31">
        <v>4852.0200000000004</v>
      </c>
      <c r="D139" s="32">
        <f t="shared" si="2"/>
        <v>7.0000000000000007E-2</v>
      </c>
    </row>
    <row r="140" spans="1:4" x14ac:dyDescent="0.3">
      <c r="A140" s="30">
        <v>41936</v>
      </c>
      <c r="B140" s="20" t="s">
        <v>286</v>
      </c>
      <c r="C140" s="31">
        <v>7431.1</v>
      </c>
      <c r="D140" s="32">
        <f t="shared" si="2"/>
        <v>0.09</v>
      </c>
    </row>
    <row r="141" spans="1:4" x14ac:dyDescent="0.3">
      <c r="A141" s="30">
        <v>41972</v>
      </c>
      <c r="B141" s="20" t="s">
        <v>280</v>
      </c>
      <c r="C141" s="31">
        <v>81.83</v>
      </c>
      <c r="D141" s="32" t="str">
        <f t="shared" si="2"/>
        <v>Nill</v>
      </c>
    </row>
    <row r="142" spans="1:4" x14ac:dyDescent="0.3">
      <c r="A142" s="30">
        <v>42114</v>
      </c>
      <c r="B142" s="20" t="s">
        <v>283</v>
      </c>
      <c r="C142" s="31">
        <v>8016.79</v>
      </c>
      <c r="D142" s="32">
        <f t="shared" si="2"/>
        <v>0.09</v>
      </c>
    </row>
    <row r="143" spans="1:4" x14ac:dyDescent="0.3">
      <c r="A143" s="30">
        <v>42045</v>
      </c>
      <c r="B143" s="20" t="s">
        <v>285</v>
      </c>
      <c r="C143" s="31">
        <v>5014.6499999999996</v>
      </c>
      <c r="D143" s="32">
        <f t="shared" si="2"/>
        <v>0.09</v>
      </c>
    </row>
    <row r="144" spans="1:4" x14ac:dyDescent="0.3">
      <c r="A144" s="30">
        <v>42343</v>
      </c>
      <c r="B144" s="20" t="s">
        <v>280</v>
      </c>
      <c r="C144" s="31">
        <v>3683.42</v>
      </c>
      <c r="D144" s="32">
        <f t="shared" si="2"/>
        <v>7.0000000000000007E-2</v>
      </c>
    </row>
    <row r="145" spans="1:4" x14ac:dyDescent="0.3">
      <c r="A145" s="30">
        <v>41861</v>
      </c>
      <c r="B145" s="20" t="s">
        <v>285</v>
      </c>
      <c r="C145" s="31">
        <v>5669.16</v>
      </c>
      <c r="D145" s="32">
        <f t="shared" si="2"/>
        <v>0.09</v>
      </c>
    </row>
    <row r="146" spans="1:4" x14ac:dyDescent="0.3">
      <c r="A146" s="30">
        <v>41891</v>
      </c>
      <c r="B146" s="20" t="s">
        <v>288</v>
      </c>
      <c r="C146" s="31">
        <v>2053.87</v>
      </c>
      <c r="D146" s="32">
        <f t="shared" si="2"/>
        <v>0.05</v>
      </c>
    </row>
    <row r="147" spans="1:4" x14ac:dyDescent="0.3">
      <c r="A147" s="30">
        <v>41873</v>
      </c>
      <c r="B147" s="20" t="s">
        <v>284</v>
      </c>
      <c r="C147" s="31">
        <v>895.01</v>
      </c>
      <c r="D147" s="32">
        <f t="shared" si="2"/>
        <v>0.04</v>
      </c>
    </row>
    <row r="148" spans="1:4" x14ac:dyDescent="0.3">
      <c r="A148" s="30">
        <v>42266</v>
      </c>
      <c r="B148" s="20" t="s">
        <v>282</v>
      </c>
      <c r="C148" s="31">
        <v>6856.33</v>
      </c>
      <c r="D148" s="32">
        <f t="shared" si="2"/>
        <v>0.09</v>
      </c>
    </row>
    <row r="149" spans="1:4" x14ac:dyDescent="0.3">
      <c r="A149" s="30">
        <v>42460</v>
      </c>
      <c r="B149" s="20" t="s">
        <v>284</v>
      </c>
      <c r="C149" s="31">
        <v>8208.26</v>
      </c>
      <c r="D149" s="32">
        <f t="shared" si="2"/>
        <v>0.09</v>
      </c>
    </row>
    <row r="150" spans="1:4" x14ac:dyDescent="0.3">
      <c r="A150" s="30">
        <v>42026</v>
      </c>
      <c r="B150" s="20" t="s">
        <v>287</v>
      </c>
      <c r="C150" s="31">
        <v>8150.36</v>
      </c>
      <c r="D150" s="32">
        <f t="shared" si="2"/>
        <v>0.09</v>
      </c>
    </row>
    <row r="151" spans="1:4" x14ac:dyDescent="0.3">
      <c r="A151" s="30">
        <v>41991</v>
      </c>
      <c r="B151" s="20" t="s">
        <v>284</v>
      </c>
      <c r="C151" s="31">
        <v>4664.5600000000004</v>
      </c>
      <c r="D151" s="32">
        <f t="shared" si="2"/>
        <v>7.0000000000000007E-2</v>
      </c>
    </row>
    <row r="152" spans="1:4" x14ac:dyDescent="0.3">
      <c r="A152" s="30">
        <v>42179</v>
      </c>
      <c r="B152" s="20" t="s">
        <v>286</v>
      </c>
      <c r="C152" s="31">
        <v>9516.74</v>
      </c>
      <c r="D152" s="32">
        <f t="shared" si="2"/>
        <v>0.1</v>
      </c>
    </row>
    <row r="153" spans="1:4" x14ac:dyDescent="0.3">
      <c r="A153" s="30">
        <v>41906</v>
      </c>
      <c r="B153" s="20" t="s">
        <v>282</v>
      </c>
      <c r="C153" s="31">
        <v>1773.42</v>
      </c>
      <c r="D153" s="32">
        <f t="shared" si="2"/>
        <v>0.05</v>
      </c>
    </row>
    <row r="154" spans="1:4" x14ac:dyDescent="0.3">
      <c r="A154" s="30">
        <v>42081</v>
      </c>
      <c r="B154" s="20" t="s">
        <v>282</v>
      </c>
      <c r="C154" s="31">
        <v>8610.02</v>
      </c>
      <c r="D154" s="32">
        <f t="shared" si="2"/>
        <v>0.09</v>
      </c>
    </row>
    <row r="155" spans="1:4" x14ac:dyDescent="0.3">
      <c r="A155" s="30">
        <v>41974</v>
      </c>
      <c r="B155" s="20" t="s">
        <v>285</v>
      </c>
      <c r="C155" s="31">
        <v>5339.9</v>
      </c>
      <c r="D155" s="32">
        <f t="shared" si="2"/>
        <v>0.09</v>
      </c>
    </row>
    <row r="156" spans="1:4" x14ac:dyDescent="0.3">
      <c r="A156" s="30">
        <v>42016</v>
      </c>
      <c r="B156" s="20" t="s">
        <v>286</v>
      </c>
      <c r="C156" s="31">
        <v>7369.37</v>
      </c>
      <c r="D156" s="32">
        <f t="shared" si="2"/>
        <v>0.09</v>
      </c>
    </row>
    <row r="157" spans="1:4" x14ac:dyDescent="0.3">
      <c r="A157" s="30">
        <v>41938</v>
      </c>
      <c r="B157" s="20" t="s">
        <v>288</v>
      </c>
      <c r="C157" s="31">
        <v>4533.2299999999996</v>
      </c>
      <c r="D157" s="32">
        <f t="shared" si="2"/>
        <v>7.0000000000000007E-2</v>
      </c>
    </row>
    <row r="158" spans="1:4" x14ac:dyDescent="0.3">
      <c r="A158" s="30">
        <v>42222</v>
      </c>
      <c r="B158" s="20" t="s">
        <v>284</v>
      </c>
      <c r="C158" s="31">
        <v>6002.34</v>
      </c>
      <c r="D158" s="32">
        <f t="shared" si="2"/>
        <v>0.09</v>
      </c>
    </row>
    <row r="159" spans="1:4" x14ac:dyDescent="0.3">
      <c r="A159" s="30">
        <v>42219</v>
      </c>
      <c r="B159" s="20" t="s">
        <v>280</v>
      </c>
      <c r="C159" s="31">
        <v>8851.64</v>
      </c>
      <c r="D159" s="32">
        <f t="shared" si="2"/>
        <v>0.09</v>
      </c>
    </row>
    <row r="160" spans="1:4" x14ac:dyDescent="0.3">
      <c r="A160" s="30">
        <v>42082</v>
      </c>
      <c r="B160" s="20" t="s">
        <v>285</v>
      </c>
      <c r="C160" s="31">
        <v>2242.5700000000002</v>
      </c>
      <c r="D160" s="32">
        <f t="shared" si="2"/>
        <v>0.05</v>
      </c>
    </row>
    <row r="161" spans="1:4" x14ac:dyDescent="0.3">
      <c r="A161" s="30">
        <v>42321</v>
      </c>
      <c r="B161" s="20" t="s">
        <v>284</v>
      </c>
      <c r="C161" s="31">
        <v>266.01</v>
      </c>
      <c r="D161" s="32">
        <f t="shared" si="2"/>
        <v>0.02</v>
      </c>
    </row>
    <row r="162" spans="1:4" x14ac:dyDescent="0.3">
      <c r="A162" s="30">
        <v>42015</v>
      </c>
      <c r="B162" s="20" t="s">
        <v>280</v>
      </c>
      <c r="C162" s="31">
        <v>2972.47</v>
      </c>
      <c r="D162" s="32">
        <f t="shared" si="2"/>
        <v>7.0000000000000007E-2</v>
      </c>
    </row>
    <row r="163" spans="1:4" x14ac:dyDescent="0.3">
      <c r="A163" s="30">
        <v>42203</v>
      </c>
      <c r="B163" s="20" t="s">
        <v>287</v>
      </c>
      <c r="C163" s="31">
        <v>4487.79</v>
      </c>
      <c r="D163" s="32">
        <f t="shared" si="2"/>
        <v>7.0000000000000007E-2</v>
      </c>
    </row>
    <row r="164" spans="1:4" x14ac:dyDescent="0.3">
      <c r="A164" s="30">
        <v>42168</v>
      </c>
      <c r="B164" s="20" t="s">
        <v>287</v>
      </c>
      <c r="C164" s="31">
        <v>6111.65</v>
      </c>
      <c r="D164" s="32">
        <f t="shared" si="2"/>
        <v>0.09</v>
      </c>
    </row>
    <row r="165" spans="1:4" x14ac:dyDescent="0.3">
      <c r="A165" s="30">
        <v>42323</v>
      </c>
      <c r="B165" s="20" t="s">
        <v>285</v>
      </c>
      <c r="C165" s="31">
        <v>3073.4</v>
      </c>
      <c r="D165" s="32">
        <f t="shared" si="2"/>
        <v>7.0000000000000007E-2</v>
      </c>
    </row>
    <row r="166" spans="1:4" x14ac:dyDescent="0.3">
      <c r="A166" s="30">
        <v>42229</v>
      </c>
      <c r="B166" s="20" t="s">
        <v>286</v>
      </c>
      <c r="C166" s="31">
        <v>4384.57</v>
      </c>
      <c r="D166" s="32">
        <f t="shared" si="2"/>
        <v>7.0000000000000007E-2</v>
      </c>
    </row>
    <row r="167" spans="1:4" x14ac:dyDescent="0.3">
      <c r="A167" s="30">
        <v>42370</v>
      </c>
      <c r="B167" s="20" t="s">
        <v>280</v>
      </c>
      <c r="C167" s="31">
        <v>1312.72</v>
      </c>
      <c r="D167" s="32">
        <f t="shared" si="2"/>
        <v>0.05</v>
      </c>
    </row>
    <row r="168" spans="1:4" x14ac:dyDescent="0.3">
      <c r="A168" s="30">
        <v>42074</v>
      </c>
      <c r="B168" s="20" t="s">
        <v>287</v>
      </c>
      <c r="C168" s="31">
        <v>1856.4</v>
      </c>
      <c r="D168" s="32">
        <f t="shared" si="2"/>
        <v>0.05</v>
      </c>
    </row>
    <row r="169" spans="1:4" x14ac:dyDescent="0.3">
      <c r="A169" s="30">
        <v>42521</v>
      </c>
      <c r="B169" s="20" t="s">
        <v>284</v>
      </c>
      <c r="C169" s="31">
        <v>254.34</v>
      </c>
      <c r="D169" s="32">
        <f t="shared" si="2"/>
        <v>0.02</v>
      </c>
    </row>
    <row r="170" spans="1:4" x14ac:dyDescent="0.3">
      <c r="A170" s="30">
        <v>42098</v>
      </c>
      <c r="B170" s="20" t="s">
        <v>285</v>
      </c>
      <c r="C170" s="31">
        <v>2143.19</v>
      </c>
      <c r="D170" s="32">
        <f t="shared" si="2"/>
        <v>0.05</v>
      </c>
    </row>
    <row r="171" spans="1:4" x14ac:dyDescent="0.3">
      <c r="A171" s="30">
        <v>42358</v>
      </c>
      <c r="B171" s="20" t="s">
        <v>288</v>
      </c>
      <c r="C171" s="31">
        <v>5422.79</v>
      </c>
      <c r="D171" s="32">
        <f t="shared" si="2"/>
        <v>0.09</v>
      </c>
    </row>
    <row r="172" spans="1:4" x14ac:dyDescent="0.3">
      <c r="A172" s="30">
        <v>41949</v>
      </c>
      <c r="B172" s="20" t="s">
        <v>288</v>
      </c>
      <c r="C172" s="31">
        <v>366.74</v>
      </c>
      <c r="D172" s="32">
        <f t="shared" si="2"/>
        <v>0.02</v>
      </c>
    </row>
    <row r="173" spans="1:4" x14ac:dyDescent="0.3">
      <c r="A173" s="30">
        <v>41905</v>
      </c>
      <c r="B173" s="20" t="s">
        <v>286</v>
      </c>
      <c r="C173" s="31">
        <v>1238.2</v>
      </c>
      <c r="D173" s="32">
        <f t="shared" si="2"/>
        <v>0.05</v>
      </c>
    </row>
    <row r="174" spans="1:4" x14ac:dyDescent="0.3">
      <c r="A174" s="30">
        <v>42165</v>
      </c>
      <c r="B174" s="20" t="s">
        <v>286</v>
      </c>
      <c r="C174" s="31">
        <v>5884.09</v>
      </c>
      <c r="D174" s="32">
        <f t="shared" si="2"/>
        <v>0.09</v>
      </c>
    </row>
    <row r="175" spans="1:4" x14ac:dyDescent="0.3">
      <c r="A175" s="30">
        <v>41841</v>
      </c>
      <c r="B175" s="20" t="s">
        <v>285</v>
      </c>
      <c r="C175" s="31">
        <v>7416.09</v>
      </c>
      <c r="D175" s="32">
        <f t="shared" si="2"/>
        <v>0.09</v>
      </c>
    </row>
    <row r="176" spans="1:4" x14ac:dyDescent="0.3">
      <c r="A176" s="30">
        <v>41926</v>
      </c>
      <c r="B176" s="20" t="s">
        <v>288</v>
      </c>
      <c r="C176" s="31">
        <v>1047.67</v>
      </c>
      <c r="D176" s="32">
        <f t="shared" si="2"/>
        <v>0.05</v>
      </c>
    </row>
    <row r="177" spans="1:4" x14ac:dyDescent="0.3">
      <c r="A177" s="30">
        <v>42426</v>
      </c>
      <c r="B177" s="20" t="s">
        <v>285</v>
      </c>
      <c r="C177" s="31">
        <v>9427.35</v>
      </c>
      <c r="D177" s="32">
        <f t="shared" si="2"/>
        <v>0.1</v>
      </c>
    </row>
    <row r="178" spans="1:4" x14ac:dyDescent="0.3">
      <c r="A178" s="30">
        <v>42249</v>
      </c>
      <c r="B178" s="20" t="s">
        <v>282</v>
      </c>
      <c r="C178" s="31">
        <v>2304.36</v>
      </c>
      <c r="D178" s="32">
        <f t="shared" si="2"/>
        <v>0.05</v>
      </c>
    </row>
    <row r="179" spans="1:4" x14ac:dyDescent="0.3">
      <c r="A179" s="30">
        <v>42086</v>
      </c>
      <c r="B179" s="20" t="s">
        <v>286</v>
      </c>
      <c r="C179" s="31">
        <v>7375.94</v>
      </c>
      <c r="D179" s="32">
        <f t="shared" si="2"/>
        <v>0.09</v>
      </c>
    </row>
    <row r="180" spans="1:4" x14ac:dyDescent="0.3">
      <c r="A180" s="30">
        <v>42448</v>
      </c>
      <c r="B180" s="20" t="s">
        <v>286</v>
      </c>
      <c r="C180" s="31">
        <v>7693.57</v>
      </c>
      <c r="D180" s="32">
        <f t="shared" si="2"/>
        <v>0.09</v>
      </c>
    </row>
    <row r="181" spans="1:4" x14ac:dyDescent="0.3">
      <c r="A181" s="30">
        <v>42313</v>
      </c>
      <c r="B181" s="20" t="s">
        <v>286</v>
      </c>
      <c r="C181" s="31">
        <v>5928.62</v>
      </c>
      <c r="D181" s="32">
        <f t="shared" si="2"/>
        <v>0.09</v>
      </c>
    </row>
    <row r="182" spans="1:4" x14ac:dyDescent="0.3">
      <c r="A182" s="30">
        <v>41818</v>
      </c>
      <c r="B182" s="20" t="s">
        <v>287</v>
      </c>
      <c r="C182" s="31">
        <v>7665.23</v>
      </c>
      <c r="D182" s="32">
        <f t="shared" si="2"/>
        <v>0.09</v>
      </c>
    </row>
    <row r="183" spans="1:4" x14ac:dyDescent="0.3">
      <c r="A183" s="30">
        <v>42043</v>
      </c>
      <c r="B183" s="20" t="s">
        <v>286</v>
      </c>
      <c r="C183" s="31">
        <v>9565.67</v>
      </c>
      <c r="D183" s="32">
        <f t="shared" si="2"/>
        <v>0.1</v>
      </c>
    </row>
    <row r="184" spans="1:4" x14ac:dyDescent="0.3">
      <c r="A184" s="30">
        <v>42255</v>
      </c>
      <c r="B184" s="20" t="s">
        <v>285</v>
      </c>
      <c r="C184" s="31">
        <v>7138.73</v>
      </c>
      <c r="D184" s="32">
        <f t="shared" si="2"/>
        <v>0.09</v>
      </c>
    </row>
    <row r="185" spans="1:4" x14ac:dyDescent="0.3">
      <c r="A185" s="30">
        <v>41876</v>
      </c>
      <c r="B185" s="20" t="s">
        <v>283</v>
      </c>
      <c r="C185" s="31">
        <v>5877.92</v>
      </c>
      <c r="D185" s="32">
        <f t="shared" si="2"/>
        <v>0.09</v>
      </c>
    </row>
    <row r="186" spans="1:4" x14ac:dyDescent="0.3">
      <c r="A186" s="30">
        <v>42236</v>
      </c>
      <c r="B186" s="20" t="s">
        <v>282</v>
      </c>
      <c r="C186" s="31">
        <v>7357.93</v>
      </c>
      <c r="D186" s="32">
        <f t="shared" si="2"/>
        <v>0.09</v>
      </c>
    </row>
    <row r="187" spans="1:4" x14ac:dyDescent="0.3">
      <c r="A187" s="30">
        <v>42436</v>
      </c>
      <c r="B187" s="20" t="s">
        <v>284</v>
      </c>
      <c r="C187" s="31">
        <v>6570.35</v>
      </c>
      <c r="D187" s="32">
        <f t="shared" si="2"/>
        <v>0.09</v>
      </c>
    </row>
    <row r="188" spans="1:4" x14ac:dyDescent="0.3">
      <c r="A188" s="30">
        <v>41918</v>
      </c>
      <c r="B188" s="20" t="s">
        <v>288</v>
      </c>
      <c r="C188" s="31">
        <v>9987.66</v>
      </c>
      <c r="D188" s="32">
        <f t="shared" si="2"/>
        <v>0.1</v>
      </c>
    </row>
    <row r="189" spans="1:4" x14ac:dyDescent="0.3">
      <c r="A189" s="30">
        <v>41934</v>
      </c>
      <c r="B189" s="20" t="s">
        <v>282</v>
      </c>
      <c r="C189" s="31">
        <v>2645.45</v>
      </c>
      <c r="D189" s="32">
        <f t="shared" si="2"/>
        <v>7.0000000000000007E-2</v>
      </c>
    </row>
    <row r="190" spans="1:4" x14ac:dyDescent="0.3">
      <c r="A190" s="30">
        <v>42218</v>
      </c>
      <c r="B190" s="20" t="s">
        <v>288</v>
      </c>
      <c r="C190" s="31">
        <v>5146.1000000000004</v>
      </c>
      <c r="D190" s="32">
        <f t="shared" si="2"/>
        <v>0.09</v>
      </c>
    </row>
    <row r="191" spans="1:4" x14ac:dyDescent="0.3">
      <c r="A191" s="30">
        <v>42374</v>
      </c>
      <c r="B191" s="20" t="s">
        <v>282</v>
      </c>
      <c r="C191" s="31">
        <v>6278.68</v>
      </c>
      <c r="D191" s="32">
        <f t="shared" si="2"/>
        <v>0.09</v>
      </c>
    </row>
    <row r="192" spans="1:4" x14ac:dyDescent="0.3">
      <c r="A192" s="30">
        <v>42095</v>
      </c>
      <c r="B192" s="20" t="s">
        <v>282</v>
      </c>
      <c r="C192" s="31">
        <v>1085.8699999999999</v>
      </c>
      <c r="D192" s="32">
        <f t="shared" si="2"/>
        <v>0.05</v>
      </c>
    </row>
    <row r="193" spans="1:4" x14ac:dyDescent="0.3">
      <c r="A193" s="30">
        <v>42476</v>
      </c>
      <c r="B193" s="20" t="s">
        <v>282</v>
      </c>
      <c r="C193" s="31">
        <v>1024.6600000000001</v>
      </c>
      <c r="D193" s="32">
        <f t="shared" si="2"/>
        <v>0.05</v>
      </c>
    </row>
    <row r="194" spans="1:4" x14ac:dyDescent="0.3">
      <c r="A194" s="30">
        <v>42386</v>
      </c>
      <c r="B194" s="20" t="s">
        <v>286</v>
      </c>
      <c r="C194" s="31">
        <v>5398.23</v>
      </c>
      <c r="D194" s="32">
        <f t="shared" si="2"/>
        <v>0.09</v>
      </c>
    </row>
    <row r="195" spans="1:4" x14ac:dyDescent="0.3">
      <c r="A195" s="30">
        <v>42480</v>
      </c>
      <c r="B195" s="20" t="s">
        <v>285</v>
      </c>
      <c r="C195" s="31">
        <v>3626.74</v>
      </c>
      <c r="D195" s="32">
        <f t="shared" ref="D195:D258" si="3">HLOOKUP(C195,$G$1:$M$2,2,1)</f>
        <v>7.0000000000000007E-2</v>
      </c>
    </row>
    <row r="196" spans="1:4" x14ac:dyDescent="0.3">
      <c r="A196" s="30">
        <v>42160</v>
      </c>
      <c r="B196" s="20" t="s">
        <v>280</v>
      </c>
      <c r="C196" s="31">
        <v>5702.49</v>
      </c>
      <c r="D196" s="32">
        <f t="shared" si="3"/>
        <v>0.09</v>
      </c>
    </row>
    <row r="197" spans="1:4" x14ac:dyDescent="0.3">
      <c r="A197" s="30">
        <v>42234</v>
      </c>
      <c r="B197" s="20" t="s">
        <v>287</v>
      </c>
      <c r="C197" s="31">
        <v>7254.79</v>
      </c>
      <c r="D197" s="32">
        <f t="shared" si="3"/>
        <v>0.09</v>
      </c>
    </row>
    <row r="198" spans="1:4" x14ac:dyDescent="0.3">
      <c r="A198" s="30">
        <v>42507</v>
      </c>
      <c r="B198" s="20" t="s">
        <v>280</v>
      </c>
      <c r="C198" s="31">
        <v>3407.8</v>
      </c>
      <c r="D198" s="32">
        <f t="shared" si="3"/>
        <v>7.0000000000000007E-2</v>
      </c>
    </row>
    <row r="199" spans="1:4" x14ac:dyDescent="0.3">
      <c r="A199" s="30">
        <v>42177</v>
      </c>
      <c r="B199" s="20" t="s">
        <v>285</v>
      </c>
      <c r="C199" s="31">
        <v>22.15</v>
      </c>
      <c r="D199" s="32" t="str">
        <f t="shared" si="3"/>
        <v>Nill</v>
      </c>
    </row>
    <row r="200" spans="1:4" x14ac:dyDescent="0.3">
      <c r="A200" s="30">
        <v>42397</v>
      </c>
      <c r="B200" s="20" t="s">
        <v>282</v>
      </c>
      <c r="C200" s="31">
        <v>5809.66</v>
      </c>
      <c r="D200" s="32">
        <f t="shared" si="3"/>
        <v>0.09</v>
      </c>
    </row>
    <row r="201" spans="1:4" x14ac:dyDescent="0.3">
      <c r="A201" s="30">
        <v>41928</v>
      </c>
      <c r="B201" s="20" t="s">
        <v>280</v>
      </c>
      <c r="C201" s="31">
        <v>2552.46</v>
      </c>
      <c r="D201" s="32">
        <f t="shared" si="3"/>
        <v>7.0000000000000007E-2</v>
      </c>
    </row>
    <row r="202" spans="1:4" x14ac:dyDescent="0.3">
      <c r="A202" s="30">
        <v>41943</v>
      </c>
      <c r="B202" s="20" t="s">
        <v>284</v>
      </c>
      <c r="C202" s="31">
        <v>8434.3700000000008</v>
      </c>
      <c r="D202" s="32">
        <f t="shared" si="3"/>
        <v>0.09</v>
      </c>
    </row>
    <row r="203" spans="1:4" x14ac:dyDescent="0.3">
      <c r="A203" s="30">
        <v>41813</v>
      </c>
      <c r="B203" s="20" t="s">
        <v>283</v>
      </c>
      <c r="C203" s="31">
        <v>5837.66</v>
      </c>
      <c r="D203" s="32">
        <f t="shared" si="3"/>
        <v>0.09</v>
      </c>
    </row>
    <row r="204" spans="1:4" x14ac:dyDescent="0.3">
      <c r="A204" s="30">
        <v>42001</v>
      </c>
      <c r="B204" s="20" t="s">
        <v>286</v>
      </c>
      <c r="C204" s="31">
        <v>903.34</v>
      </c>
      <c r="D204" s="32">
        <f t="shared" si="3"/>
        <v>0.04</v>
      </c>
    </row>
    <row r="205" spans="1:4" x14ac:dyDescent="0.3">
      <c r="A205" s="30">
        <v>41869</v>
      </c>
      <c r="B205" s="20" t="s">
        <v>288</v>
      </c>
      <c r="C205" s="31">
        <v>2582.35</v>
      </c>
      <c r="D205" s="32">
        <f t="shared" si="3"/>
        <v>7.0000000000000007E-2</v>
      </c>
    </row>
    <row r="206" spans="1:4" x14ac:dyDescent="0.3">
      <c r="A206" s="30">
        <v>42391</v>
      </c>
      <c r="B206" s="20" t="s">
        <v>287</v>
      </c>
      <c r="C206" s="31">
        <v>2071.8000000000002</v>
      </c>
      <c r="D206" s="32">
        <f t="shared" si="3"/>
        <v>0.05</v>
      </c>
    </row>
    <row r="207" spans="1:4" x14ac:dyDescent="0.3">
      <c r="A207" s="30">
        <v>42432</v>
      </c>
      <c r="B207" s="20" t="s">
        <v>284</v>
      </c>
      <c r="C207" s="31">
        <v>2820.77</v>
      </c>
      <c r="D207" s="32">
        <f t="shared" si="3"/>
        <v>7.0000000000000007E-2</v>
      </c>
    </row>
    <row r="208" spans="1:4" x14ac:dyDescent="0.3">
      <c r="A208" s="30">
        <v>42196</v>
      </c>
      <c r="B208" s="20" t="s">
        <v>284</v>
      </c>
      <c r="C208" s="31">
        <v>456.88</v>
      </c>
      <c r="D208" s="32">
        <f t="shared" si="3"/>
        <v>0.02</v>
      </c>
    </row>
    <row r="209" spans="1:4" x14ac:dyDescent="0.3">
      <c r="A209" s="30">
        <v>41886</v>
      </c>
      <c r="B209" s="20" t="s">
        <v>287</v>
      </c>
      <c r="C209" s="31">
        <v>4858.51</v>
      </c>
      <c r="D209" s="32">
        <f t="shared" si="3"/>
        <v>7.0000000000000007E-2</v>
      </c>
    </row>
    <row r="210" spans="1:4" x14ac:dyDescent="0.3">
      <c r="A210" s="30">
        <v>42272</v>
      </c>
      <c r="B210" s="20" t="s">
        <v>280</v>
      </c>
      <c r="C210" s="31">
        <v>6330.31</v>
      </c>
      <c r="D210" s="32">
        <f t="shared" si="3"/>
        <v>0.09</v>
      </c>
    </row>
    <row r="211" spans="1:4" x14ac:dyDescent="0.3">
      <c r="A211" s="30">
        <v>41922</v>
      </c>
      <c r="B211" s="20" t="s">
        <v>285</v>
      </c>
      <c r="C211" s="31">
        <v>4003.61</v>
      </c>
      <c r="D211" s="32">
        <f t="shared" si="3"/>
        <v>7.0000000000000007E-2</v>
      </c>
    </row>
    <row r="212" spans="1:4" x14ac:dyDescent="0.3">
      <c r="A212" s="30">
        <v>42299</v>
      </c>
      <c r="B212" s="20" t="s">
        <v>283</v>
      </c>
      <c r="C212" s="31">
        <v>9988.56</v>
      </c>
      <c r="D212" s="32">
        <f t="shared" si="3"/>
        <v>0.1</v>
      </c>
    </row>
    <row r="213" spans="1:4" x14ac:dyDescent="0.3">
      <c r="A213" s="30">
        <v>41884</v>
      </c>
      <c r="B213" s="20" t="s">
        <v>282</v>
      </c>
      <c r="C213" s="31">
        <v>322.20999999999998</v>
      </c>
      <c r="D213" s="32">
        <f t="shared" si="3"/>
        <v>0.02</v>
      </c>
    </row>
    <row r="214" spans="1:4" x14ac:dyDescent="0.3">
      <c r="A214" s="30">
        <v>42410</v>
      </c>
      <c r="B214" s="20" t="s">
        <v>280</v>
      </c>
      <c r="C214" s="31">
        <v>6451.72</v>
      </c>
      <c r="D214" s="32">
        <f t="shared" si="3"/>
        <v>0.09</v>
      </c>
    </row>
    <row r="215" spans="1:4" x14ac:dyDescent="0.3">
      <c r="A215" s="30">
        <v>42253</v>
      </c>
      <c r="B215" s="20" t="s">
        <v>287</v>
      </c>
      <c r="C215" s="31">
        <v>5587.37</v>
      </c>
      <c r="D215" s="32">
        <f t="shared" si="3"/>
        <v>0.09</v>
      </c>
    </row>
    <row r="216" spans="1:4" x14ac:dyDescent="0.3">
      <c r="A216" s="30">
        <v>42062</v>
      </c>
      <c r="B216" s="20" t="s">
        <v>284</v>
      </c>
      <c r="C216" s="31">
        <v>4052.52</v>
      </c>
      <c r="D216" s="32">
        <f t="shared" si="3"/>
        <v>7.0000000000000007E-2</v>
      </c>
    </row>
    <row r="217" spans="1:4" x14ac:dyDescent="0.3">
      <c r="A217" s="30">
        <v>41912</v>
      </c>
      <c r="B217" s="20" t="s">
        <v>284</v>
      </c>
      <c r="C217" s="31">
        <v>585.62</v>
      </c>
      <c r="D217" s="32">
        <f t="shared" si="3"/>
        <v>0.04</v>
      </c>
    </row>
    <row r="218" spans="1:4" x14ac:dyDescent="0.3">
      <c r="A218" s="30">
        <v>42501</v>
      </c>
      <c r="B218" s="20" t="s">
        <v>284</v>
      </c>
      <c r="C218" s="31">
        <v>9691.3799999999992</v>
      </c>
      <c r="D218" s="32">
        <f t="shared" si="3"/>
        <v>0.1</v>
      </c>
    </row>
    <row r="219" spans="1:4" x14ac:dyDescent="0.3">
      <c r="A219" s="30">
        <v>42355</v>
      </c>
      <c r="B219" s="20" t="s">
        <v>283</v>
      </c>
      <c r="C219" s="31">
        <v>572.52</v>
      </c>
      <c r="D219" s="32">
        <f t="shared" si="3"/>
        <v>0.04</v>
      </c>
    </row>
    <row r="220" spans="1:4" x14ac:dyDescent="0.3">
      <c r="A220" s="30">
        <v>42380</v>
      </c>
      <c r="B220" s="20" t="s">
        <v>285</v>
      </c>
      <c r="C220" s="31">
        <v>4573.99</v>
      </c>
      <c r="D220" s="32">
        <f t="shared" si="3"/>
        <v>7.0000000000000007E-2</v>
      </c>
    </row>
    <row r="221" spans="1:4" x14ac:dyDescent="0.3">
      <c r="A221" s="30">
        <v>42223</v>
      </c>
      <c r="B221" s="20" t="s">
        <v>288</v>
      </c>
      <c r="C221" s="31">
        <v>4766.2</v>
      </c>
      <c r="D221" s="32">
        <f t="shared" si="3"/>
        <v>7.0000000000000007E-2</v>
      </c>
    </row>
    <row r="222" spans="1:4" x14ac:dyDescent="0.3">
      <c r="A222" s="30">
        <v>42467</v>
      </c>
      <c r="B222" s="20" t="s">
        <v>283</v>
      </c>
      <c r="C222" s="31">
        <v>9189.5499999999993</v>
      </c>
      <c r="D222" s="32">
        <f t="shared" si="3"/>
        <v>0.1</v>
      </c>
    </row>
    <row r="223" spans="1:4" x14ac:dyDescent="0.3">
      <c r="A223" s="30">
        <v>42151</v>
      </c>
      <c r="B223" s="20" t="s">
        <v>280</v>
      </c>
      <c r="C223" s="31">
        <v>4452.68</v>
      </c>
      <c r="D223" s="32">
        <f t="shared" si="3"/>
        <v>7.0000000000000007E-2</v>
      </c>
    </row>
    <row r="224" spans="1:4" x14ac:dyDescent="0.3">
      <c r="A224" s="30">
        <v>42094</v>
      </c>
      <c r="B224" s="20" t="s">
        <v>283</v>
      </c>
      <c r="C224" s="31">
        <v>3954.5</v>
      </c>
      <c r="D224" s="32">
        <f t="shared" si="3"/>
        <v>7.0000000000000007E-2</v>
      </c>
    </row>
    <row r="225" spans="1:4" x14ac:dyDescent="0.3">
      <c r="A225" s="30">
        <v>41828</v>
      </c>
      <c r="B225" s="20" t="s">
        <v>282</v>
      </c>
      <c r="C225" s="31">
        <v>7327.87</v>
      </c>
      <c r="D225" s="32">
        <f t="shared" si="3"/>
        <v>0.09</v>
      </c>
    </row>
    <row r="226" spans="1:4" x14ac:dyDescent="0.3">
      <c r="A226" s="30">
        <v>42021</v>
      </c>
      <c r="B226" s="20" t="s">
        <v>283</v>
      </c>
      <c r="C226" s="31">
        <v>7710.23</v>
      </c>
      <c r="D226" s="32">
        <f t="shared" si="3"/>
        <v>0.09</v>
      </c>
    </row>
    <row r="227" spans="1:4" x14ac:dyDescent="0.3">
      <c r="A227" s="30">
        <v>41874</v>
      </c>
      <c r="B227" s="20" t="s">
        <v>285</v>
      </c>
      <c r="C227" s="31">
        <v>1115.73</v>
      </c>
      <c r="D227" s="32">
        <f t="shared" si="3"/>
        <v>0.05</v>
      </c>
    </row>
    <row r="228" spans="1:4" x14ac:dyDescent="0.3">
      <c r="A228" s="30">
        <v>42111</v>
      </c>
      <c r="B228" s="20" t="s">
        <v>288</v>
      </c>
      <c r="C228" s="31">
        <v>4615.71</v>
      </c>
      <c r="D228" s="32">
        <f t="shared" si="3"/>
        <v>7.0000000000000007E-2</v>
      </c>
    </row>
    <row r="229" spans="1:4" x14ac:dyDescent="0.3">
      <c r="A229" s="30">
        <v>42529</v>
      </c>
      <c r="B229" s="20" t="s">
        <v>287</v>
      </c>
      <c r="C229" s="31">
        <v>9788.51</v>
      </c>
      <c r="D229" s="32">
        <f t="shared" si="3"/>
        <v>0.1</v>
      </c>
    </row>
    <row r="230" spans="1:4" x14ac:dyDescent="0.3">
      <c r="A230" s="30">
        <v>42431</v>
      </c>
      <c r="B230" s="20" t="s">
        <v>280</v>
      </c>
      <c r="C230" s="31">
        <v>3989.02</v>
      </c>
      <c r="D230" s="32">
        <f t="shared" si="3"/>
        <v>7.0000000000000007E-2</v>
      </c>
    </row>
    <row r="231" spans="1:4" x14ac:dyDescent="0.3">
      <c r="A231" s="30">
        <v>42030</v>
      </c>
      <c r="B231" s="20" t="s">
        <v>285</v>
      </c>
      <c r="C231" s="31">
        <v>3079.77</v>
      </c>
      <c r="D231" s="32">
        <f t="shared" si="3"/>
        <v>7.0000000000000007E-2</v>
      </c>
    </row>
    <row r="232" spans="1:4" x14ac:dyDescent="0.3">
      <c r="A232" s="30">
        <v>42365</v>
      </c>
      <c r="B232" s="20" t="s">
        <v>284</v>
      </c>
      <c r="C232" s="31">
        <v>991.81</v>
      </c>
      <c r="D232" s="32">
        <f t="shared" si="3"/>
        <v>0.04</v>
      </c>
    </row>
    <row r="233" spans="1:4" x14ac:dyDescent="0.3">
      <c r="A233" s="30">
        <v>42531</v>
      </c>
      <c r="B233" s="20" t="s">
        <v>288</v>
      </c>
      <c r="C233" s="31">
        <v>7364</v>
      </c>
      <c r="D233" s="32">
        <f t="shared" si="3"/>
        <v>0.09</v>
      </c>
    </row>
    <row r="234" spans="1:4" x14ac:dyDescent="0.3">
      <c r="A234" s="30">
        <v>42528</v>
      </c>
      <c r="B234" s="20" t="s">
        <v>286</v>
      </c>
      <c r="C234" s="31">
        <v>7226.23</v>
      </c>
      <c r="D234" s="32">
        <f t="shared" si="3"/>
        <v>0.09</v>
      </c>
    </row>
    <row r="235" spans="1:4" x14ac:dyDescent="0.3">
      <c r="A235" s="30">
        <v>42106</v>
      </c>
      <c r="B235" s="20" t="s">
        <v>282</v>
      </c>
      <c r="C235" s="31">
        <v>9179.0499999999993</v>
      </c>
      <c r="D235" s="32">
        <f t="shared" si="3"/>
        <v>0.1</v>
      </c>
    </row>
    <row r="236" spans="1:4" x14ac:dyDescent="0.3">
      <c r="A236" s="30">
        <v>42212</v>
      </c>
      <c r="B236" s="20" t="s">
        <v>286</v>
      </c>
      <c r="C236" s="31">
        <v>9233.24</v>
      </c>
      <c r="D236" s="32">
        <f t="shared" si="3"/>
        <v>0.1</v>
      </c>
    </row>
    <row r="237" spans="1:4" x14ac:dyDescent="0.3">
      <c r="A237" s="30">
        <v>42197</v>
      </c>
      <c r="B237" s="20" t="s">
        <v>288</v>
      </c>
      <c r="C237" s="31">
        <v>7985.24</v>
      </c>
      <c r="D237" s="32">
        <f t="shared" si="3"/>
        <v>0.09</v>
      </c>
    </row>
    <row r="238" spans="1:4" x14ac:dyDescent="0.3">
      <c r="A238" s="30">
        <v>42189</v>
      </c>
      <c r="B238" s="20" t="s">
        <v>288</v>
      </c>
      <c r="C238" s="31">
        <v>2004.95</v>
      </c>
      <c r="D238" s="32">
        <f t="shared" si="3"/>
        <v>0.05</v>
      </c>
    </row>
    <row r="239" spans="1:4" x14ac:dyDescent="0.3">
      <c r="A239" s="30">
        <v>42475</v>
      </c>
      <c r="B239" s="20" t="s">
        <v>283</v>
      </c>
      <c r="C239" s="31">
        <v>9437.74</v>
      </c>
      <c r="D239" s="32">
        <f t="shared" si="3"/>
        <v>0.1</v>
      </c>
    </row>
    <row r="240" spans="1:4" x14ac:dyDescent="0.3">
      <c r="A240" s="30">
        <v>42226</v>
      </c>
      <c r="B240" s="20" t="s">
        <v>287</v>
      </c>
      <c r="C240" s="31">
        <v>1204.76</v>
      </c>
      <c r="D240" s="32">
        <f t="shared" si="3"/>
        <v>0.05</v>
      </c>
    </row>
    <row r="241" spans="1:4" x14ac:dyDescent="0.3">
      <c r="A241" s="30">
        <v>42537</v>
      </c>
      <c r="B241" s="20" t="s">
        <v>287</v>
      </c>
      <c r="C241" s="31">
        <v>5850.92</v>
      </c>
      <c r="D241" s="32">
        <f t="shared" si="3"/>
        <v>0.09</v>
      </c>
    </row>
    <row r="242" spans="1:4" x14ac:dyDescent="0.3">
      <c r="A242" s="30">
        <v>42079</v>
      </c>
      <c r="B242" s="20" t="s">
        <v>283</v>
      </c>
      <c r="C242" s="31">
        <v>5912.65</v>
      </c>
      <c r="D242" s="32">
        <f t="shared" si="3"/>
        <v>0.09</v>
      </c>
    </row>
    <row r="243" spans="1:4" x14ac:dyDescent="0.3">
      <c r="A243" s="30">
        <v>41979</v>
      </c>
      <c r="B243" s="20" t="s">
        <v>287</v>
      </c>
      <c r="C243" s="31">
        <v>7493.55</v>
      </c>
      <c r="D243" s="32">
        <f t="shared" si="3"/>
        <v>0.09</v>
      </c>
    </row>
    <row r="244" spans="1:4" x14ac:dyDescent="0.3">
      <c r="A244" s="30">
        <v>42182</v>
      </c>
      <c r="B244" s="20" t="s">
        <v>287</v>
      </c>
      <c r="C244" s="31">
        <v>1643.02</v>
      </c>
      <c r="D244" s="32">
        <f t="shared" si="3"/>
        <v>0.05</v>
      </c>
    </row>
    <row r="245" spans="1:4" x14ac:dyDescent="0.3">
      <c r="A245" s="30">
        <v>41844</v>
      </c>
      <c r="B245" s="20" t="s">
        <v>287</v>
      </c>
      <c r="C245" s="31">
        <v>2442.61</v>
      </c>
      <c r="D245" s="32">
        <f t="shared" si="3"/>
        <v>0.05</v>
      </c>
    </row>
    <row r="246" spans="1:4" x14ac:dyDescent="0.3">
      <c r="A246" s="30">
        <v>42195</v>
      </c>
      <c r="B246" s="20" t="s">
        <v>285</v>
      </c>
      <c r="C246" s="31">
        <v>6123.43</v>
      </c>
      <c r="D246" s="32">
        <f t="shared" si="3"/>
        <v>0.09</v>
      </c>
    </row>
    <row r="247" spans="1:4" x14ac:dyDescent="0.3">
      <c r="A247" s="30">
        <v>42312</v>
      </c>
      <c r="B247" s="20" t="s">
        <v>288</v>
      </c>
      <c r="C247" s="31">
        <v>8143.73</v>
      </c>
      <c r="D247" s="32">
        <f t="shared" si="3"/>
        <v>0.09</v>
      </c>
    </row>
    <row r="248" spans="1:4" x14ac:dyDescent="0.3">
      <c r="A248" s="30">
        <v>42509</v>
      </c>
      <c r="B248" s="20" t="s">
        <v>280</v>
      </c>
      <c r="C248" s="31">
        <v>6200.59</v>
      </c>
      <c r="D248" s="32">
        <f t="shared" si="3"/>
        <v>0.09</v>
      </c>
    </row>
    <row r="249" spans="1:4" x14ac:dyDescent="0.3">
      <c r="A249" s="30">
        <v>42167</v>
      </c>
      <c r="B249" s="20" t="s">
        <v>288</v>
      </c>
      <c r="C249" s="31">
        <v>1353.75</v>
      </c>
      <c r="D249" s="32">
        <f t="shared" si="3"/>
        <v>0.05</v>
      </c>
    </row>
    <row r="250" spans="1:4" x14ac:dyDescent="0.3">
      <c r="A250" s="30">
        <v>42388</v>
      </c>
      <c r="B250" s="20" t="s">
        <v>287</v>
      </c>
      <c r="C250" s="31">
        <v>3792.11</v>
      </c>
      <c r="D250" s="32">
        <f t="shared" si="3"/>
        <v>7.0000000000000007E-2</v>
      </c>
    </row>
    <row r="251" spans="1:4" x14ac:dyDescent="0.3">
      <c r="A251" s="30">
        <v>42187</v>
      </c>
      <c r="B251" s="20" t="s">
        <v>286</v>
      </c>
      <c r="C251" s="31">
        <v>2779.7</v>
      </c>
      <c r="D251" s="32">
        <f t="shared" si="3"/>
        <v>7.0000000000000007E-2</v>
      </c>
    </row>
    <row r="252" spans="1:4" x14ac:dyDescent="0.3">
      <c r="A252" s="30">
        <v>42166</v>
      </c>
      <c r="B252" s="20" t="s">
        <v>287</v>
      </c>
      <c r="C252" s="31">
        <v>1149.56</v>
      </c>
      <c r="D252" s="32">
        <f t="shared" si="3"/>
        <v>0.05</v>
      </c>
    </row>
    <row r="253" spans="1:4" x14ac:dyDescent="0.3">
      <c r="A253" s="30">
        <v>42183</v>
      </c>
      <c r="B253" s="20" t="s">
        <v>285</v>
      </c>
      <c r="C253" s="31">
        <v>3475.47</v>
      </c>
      <c r="D253" s="32">
        <f t="shared" si="3"/>
        <v>7.0000000000000007E-2</v>
      </c>
    </row>
    <row r="254" spans="1:4" x14ac:dyDescent="0.3">
      <c r="A254" s="30">
        <v>42091</v>
      </c>
      <c r="B254" s="20" t="s">
        <v>284</v>
      </c>
      <c r="C254" s="31">
        <v>2121.5</v>
      </c>
      <c r="D254" s="32">
        <f t="shared" si="3"/>
        <v>0.05</v>
      </c>
    </row>
    <row r="255" spans="1:4" x14ac:dyDescent="0.3">
      <c r="A255" s="30">
        <v>41849</v>
      </c>
      <c r="B255" s="20" t="s">
        <v>284</v>
      </c>
      <c r="C255" s="31">
        <v>7005.21</v>
      </c>
      <c r="D255" s="32">
        <f t="shared" si="3"/>
        <v>0.09</v>
      </c>
    </row>
    <row r="256" spans="1:4" x14ac:dyDescent="0.3">
      <c r="A256" s="30">
        <v>41983</v>
      </c>
      <c r="B256" s="20" t="s">
        <v>287</v>
      </c>
      <c r="C256" s="31">
        <v>1296.23</v>
      </c>
      <c r="D256" s="32">
        <f t="shared" si="3"/>
        <v>0.05</v>
      </c>
    </row>
    <row r="257" spans="1:4" x14ac:dyDescent="0.3">
      <c r="A257" s="30">
        <v>42211</v>
      </c>
      <c r="B257" s="20" t="s">
        <v>283</v>
      </c>
      <c r="C257" s="31">
        <v>4921.8599999999997</v>
      </c>
      <c r="D257" s="32">
        <f t="shared" si="3"/>
        <v>7.0000000000000007E-2</v>
      </c>
    </row>
    <row r="258" spans="1:4" x14ac:dyDescent="0.3">
      <c r="A258" s="30">
        <v>42129</v>
      </c>
      <c r="B258" s="20" t="s">
        <v>282</v>
      </c>
      <c r="C258" s="31">
        <v>4990</v>
      </c>
      <c r="D258" s="32">
        <f t="shared" si="3"/>
        <v>7.0000000000000007E-2</v>
      </c>
    </row>
    <row r="259" spans="1:4" x14ac:dyDescent="0.3">
      <c r="A259" s="30">
        <v>42092</v>
      </c>
      <c r="B259" s="20" t="s">
        <v>287</v>
      </c>
      <c r="C259" s="31">
        <v>4989.74</v>
      </c>
      <c r="D259" s="32">
        <f t="shared" ref="D259:D322" si="4">HLOOKUP(C259,$G$1:$M$2,2,1)</f>
        <v>7.0000000000000007E-2</v>
      </c>
    </row>
    <row r="260" spans="1:4" x14ac:dyDescent="0.3">
      <c r="A260" s="30">
        <v>42238</v>
      </c>
      <c r="B260" s="20" t="s">
        <v>285</v>
      </c>
      <c r="C260" s="31">
        <v>4944.72</v>
      </c>
      <c r="D260" s="32">
        <f t="shared" si="4"/>
        <v>7.0000000000000007E-2</v>
      </c>
    </row>
    <row r="261" spans="1:4" x14ac:dyDescent="0.3">
      <c r="A261" s="30">
        <v>42277</v>
      </c>
      <c r="B261" s="20" t="s">
        <v>287</v>
      </c>
      <c r="C261" s="31">
        <v>3335.92</v>
      </c>
      <c r="D261" s="32">
        <f t="shared" si="4"/>
        <v>7.0000000000000007E-2</v>
      </c>
    </row>
    <row r="262" spans="1:4" x14ac:dyDescent="0.3">
      <c r="A262" s="30">
        <v>42304</v>
      </c>
      <c r="B262" s="20" t="s">
        <v>286</v>
      </c>
      <c r="C262" s="31">
        <v>6994.77</v>
      </c>
      <c r="D262" s="32">
        <f t="shared" si="4"/>
        <v>0.09</v>
      </c>
    </row>
    <row r="263" spans="1:4" x14ac:dyDescent="0.3">
      <c r="A263" s="30">
        <v>42265</v>
      </c>
      <c r="B263" s="20" t="s">
        <v>287</v>
      </c>
      <c r="C263" s="31">
        <v>1762.24</v>
      </c>
      <c r="D263" s="32">
        <f t="shared" si="4"/>
        <v>0.05</v>
      </c>
    </row>
    <row r="264" spans="1:4" x14ac:dyDescent="0.3">
      <c r="A264" s="30">
        <v>42137</v>
      </c>
      <c r="B264" s="20" t="s">
        <v>285</v>
      </c>
      <c r="C264" s="31">
        <v>7990.9</v>
      </c>
      <c r="D264" s="32">
        <f t="shared" si="4"/>
        <v>0.09</v>
      </c>
    </row>
    <row r="265" spans="1:4" x14ac:dyDescent="0.3">
      <c r="A265" s="30">
        <v>42128</v>
      </c>
      <c r="B265" s="20" t="s">
        <v>280</v>
      </c>
      <c r="C265" s="31">
        <v>9990.0400000000009</v>
      </c>
      <c r="D265" s="32">
        <f t="shared" si="4"/>
        <v>0.1</v>
      </c>
    </row>
    <row r="266" spans="1:4" x14ac:dyDescent="0.3">
      <c r="A266" s="30">
        <v>42126</v>
      </c>
      <c r="B266" s="20" t="s">
        <v>280</v>
      </c>
      <c r="C266" s="31">
        <v>7026.41</v>
      </c>
      <c r="D266" s="32">
        <f t="shared" si="4"/>
        <v>0.09</v>
      </c>
    </row>
    <row r="267" spans="1:4" x14ac:dyDescent="0.3">
      <c r="A267" s="30">
        <v>42036</v>
      </c>
      <c r="B267" s="20" t="s">
        <v>286</v>
      </c>
      <c r="C267" s="31">
        <v>8504.5300000000007</v>
      </c>
      <c r="D267" s="32">
        <f t="shared" si="4"/>
        <v>0.09</v>
      </c>
    </row>
    <row r="268" spans="1:4" x14ac:dyDescent="0.3">
      <c r="A268" s="30">
        <v>41950</v>
      </c>
      <c r="B268" s="20" t="s">
        <v>285</v>
      </c>
      <c r="C268" s="31">
        <v>1222.1199999999999</v>
      </c>
      <c r="D268" s="32">
        <f t="shared" si="4"/>
        <v>0.05</v>
      </c>
    </row>
    <row r="269" spans="1:4" x14ac:dyDescent="0.3">
      <c r="A269" s="30">
        <v>42310</v>
      </c>
      <c r="B269" s="20" t="s">
        <v>286</v>
      </c>
      <c r="C269" s="31">
        <v>1487.26</v>
      </c>
      <c r="D269" s="32">
        <f t="shared" si="4"/>
        <v>0.05</v>
      </c>
    </row>
    <row r="270" spans="1:4" x14ac:dyDescent="0.3">
      <c r="A270" s="30">
        <v>42354</v>
      </c>
      <c r="B270" s="20" t="s">
        <v>282</v>
      </c>
      <c r="C270" s="31">
        <v>4316.2299999999996</v>
      </c>
      <c r="D270" s="32">
        <f t="shared" si="4"/>
        <v>7.0000000000000007E-2</v>
      </c>
    </row>
    <row r="271" spans="1:4" x14ac:dyDescent="0.3">
      <c r="A271" s="30">
        <v>41816</v>
      </c>
      <c r="B271" s="20" t="s">
        <v>283</v>
      </c>
      <c r="C271" s="31">
        <v>6543.14</v>
      </c>
      <c r="D271" s="32">
        <f t="shared" si="4"/>
        <v>0.09</v>
      </c>
    </row>
    <row r="272" spans="1:4" x14ac:dyDescent="0.3">
      <c r="A272" s="30">
        <v>41980</v>
      </c>
      <c r="B272" s="20" t="s">
        <v>284</v>
      </c>
      <c r="C272" s="31">
        <v>3648.73</v>
      </c>
      <c r="D272" s="32">
        <f t="shared" si="4"/>
        <v>7.0000000000000007E-2</v>
      </c>
    </row>
    <row r="273" spans="1:4" x14ac:dyDescent="0.3">
      <c r="A273" s="30">
        <v>42260</v>
      </c>
      <c r="B273" s="20" t="s">
        <v>288</v>
      </c>
      <c r="C273" s="31">
        <v>9809.32</v>
      </c>
      <c r="D273" s="32">
        <f t="shared" si="4"/>
        <v>0.1</v>
      </c>
    </row>
    <row r="274" spans="1:4" x14ac:dyDescent="0.3">
      <c r="A274" s="30">
        <v>42502</v>
      </c>
      <c r="B274" s="20" t="s">
        <v>288</v>
      </c>
      <c r="C274" s="31">
        <v>7407.61</v>
      </c>
      <c r="D274" s="32">
        <f t="shared" si="4"/>
        <v>0.09</v>
      </c>
    </row>
    <row r="275" spans="1:4" x14ac:dyDescent="0.3">
      <c r="A275" s="30">
        <v>41836</v>
      </c>
      <c r="B275" s="20" t="s">
        <v>285</v>
      </c>
      <c r="C275" s="31">
        <v>6082.92</v>
      </c>
      <c r="D275" s="32">
        <f t="shared" si="4"/>
        <v>0.09</v>
      </c>
    </row>
    <row r="276" spans="1:4" x14ac:dyDescent="0.3">
      <c r="A276" s="30">
        <v>42067</v>
      </c>
      <c r="B276" s="20" t="s">
        <v>284</v>
      </c>
      <c r="C276" s="31">
        <v>1240.3800000000001</v>
      </c>
      <c r="D276" s="32">
        <f t="shared" si="4"/>
        <v>0.05</v>
      </c>
    </row>
    <row r="277" spans="1:4" x14ac:dyDescent="0.3">
      <c r="A277" s="30">
        <v>42142</v>
      </c>
      <c r="B277" s="20" t="s">
        <v>285</v>
      </c>
      <c r="C277" s="31">
        <v>763.51</v>
      </c>
      <c r="D277" s="32">
        <f t="shared" si="4"/>
        <v>0.04</v>
      </c>
    </row>
    <row r="278" spans="1:4" x14ac:dyDescent="0.3">
      <c r="A278" s="30">
        <v>42419</v>
      </c>
      <c r="B278" s="20" t="s">
        <v>286</v>
      </c>
      <c r="C278" s="31">
        <v>2006.65</v>
      </c>
      <c r="D278" s="32">
        <f t="shared" si="4"/>
        <v>0.05</v>
      </c>
    </row>
    <row r="279" spans="1:4" x14ac:dyDescent="0.3">
      <c r="A279" s="30">
        <v>42041</v>
      </c>
      <c r="B279" s="20" t="s">
        <v>288</v>
      </c>
      <c r="C279" s="31">
        <v>3273.75</v>
      </c>
      <c r="D279" s="32">
        <f t="shared" si="4"/>
        <v>7.0000000000000007E-2</v>
      </c>
    </row>
    <row r="280" spans="1:4" x14ac:dyDescent="0.3">
      <c r="A280" s="30">
        <v>42143</v>
      </c>
      <c r="B280" s="20" t="s">
        <v>287</v>
      </c>
      <c r="C280" s="31">
        <v>7285.31</v>
      </c>
      <c r="D280" s="32">
        <f t="shared" si="4"/>
        <v>0.09</v>
      </c>
    </row>
    <row r="281" spans="1:4" x14ac:dyDescent="0.3">
      <c r="A281" s="30">
        <v>41842</v>
      </c>
      <c r="B281" s="20" t="s">
        <v>286</v>
      </c>
      <c r="C281" s="31">
        <v>8292.86</v>
      </c>
      <c r="D281" s="32">
        <f t="shared" si="4"/>
        <v>0.09</v>
      </c>
    </row>
    <row r="282" spans="1:4" x14ac:dyDescent="0.3">
      <c r="A282" s="30">
        <v>42041</v>
      </c>
      <c r="B282" s="20" t="s">
        <v>282</v>
      </c>
      <c r="C282" s="31">
        <v>5834.62</v>
      </c>
      <c r="D282" s="32">
        <f t="shared" si="4"/>
        <v>0.09</v>
      </c>
    </row>
    <row r="283" spans="1:4" x14ac:dyDescent="0.3">
      <c r="A283" s="30">
        <v>42143</v>
      </c>
      <c r="B283" s="20" t="s">
        <v>284</v>
      </c>
      <c r="C283" s="31">
        <v>3194.72</v>
      </c>
      <c r="D283" s="32">
        <f t="shared" si="4"/>
        <v>7.0000000000000007E-2</v>
      </c>
    </row>
    <row r="284" spans="1:4" x14ac:dyDescent="0.3">
      <c r="A284" s="30">
        <v>41842</v>
      </c>
      <c r="B284" s="20" t="s">
        <v>288</v>
      </c>
      <c r="C284" s="31">
        <v>891.66</v>
      </c>
      <c r="D284" s="32">
        <f t="shared" si="4"/>
        <v>0.04</v>
      </c>
    </row>
    <row r="285" spans="1:4" x14ac:dyDescent="0.3">
      <c r="A285" s="30">
        <v>42041</v>
      </c>
      <c r="B285" s="20" t="s">
        <v>288</v>
      </c>
      <c r="C285" s="31">
        <v>9735.25</v>
      </c>
      <c r="D285" s="32">
        <f t="shared" si="4"/>
        <v>0.1</v>
      </c>
    </row>
    <row r="286" spans="1:4" x14ac:dyDescent="0.3">
      <c r="A286" s="30">
        <v>42143</v>
      </c>
      <c r="B286" s="20" t="s">
        <v>283</v>
      </c>
      <c r="C286" s="31">
        <v>5592.4</v>
      </c>
      <c r="D286" s="32">
        <f t="shared" si="4"/>
        <v>0.09</v>
      </c>
    </row>
    <row r="287" spans="1:4" x14ac:dyDescent="0.3">
      <c r="A287" s="30">
        <v>41842</v>
      </c>
      <c r="B287" s="20" t="s">
        <v>288</v>
      </c>
      <c r="C287" s="31">
        <v>3165.34</v>
      </c>
      <c r="D287" s="32">
        <f t="shared" si="4"/>
        <v>7.0000000000000007E-2</v>
      </c>
    </row>
    <row r="288" spans="1:4" x14ac:dyDescent="0.3">
      <c r="A288" s="30">
        <v>42041</v>
      </c>
      <c r="B288" s="20" t="s">
        <v>287</v>
      </c>
      <c r="C288" s="31">
        <v>1101.77</v>
      </c>
      <c r="D288" s="32">
        <f t="shared" si="4"/>
        <v>0.05</v>
      </c>
    </row>
    <row r="289" spans="1:4" x14ac:dyDescent="0.3">
      <c r="A289" s="30">
        <v>42143</v>
      </c>
      <c r="B289" s="20" t="s">
        <v>284</v>
      </c>
      <c r="C289" s="31">
        <v>2530.62</v>
      </c>
      <c r="D289" s="32">
        <f t="shared" si="4"/>
        <v>7.0000000000000007E-2</v>
      </c>
    </row>
    <row r="290" spans="1:4" x14ac:dyDescent="0.3">
      <c r="A290" s="30">
        <v>41842</v>
      </c>
      <c r="B290" s="20" t="s">
        <v>286</v>
      </c>
      <c r="C290" s="31">
        <v>4518.8599999999997</v>
      </c>
      <c r="D290" s="32">
        <f t="shared" si="4"/>
        <v>7.0000000000000007E-2</v>
      </c>
    </row>
    <row r="291" spans="1:4" x14ac:dyDescent="0.3">
      <c r="A291" s="30">
        <v>42041</v>
      </c>
      <c r="B291" s="20" t="s">
        <v>287</v>
      </c>
      <c r="C291" s="31">
        <v>7578.32</v>
      </c>
      <c r="D291" s="32">
        <f t="shared" si="4"/>
        <v>0.09</v>
      </c>
    </row>
    <row r="292" spans="1:4" x14ac:dyDescent="0.3">
      <c r="A292" s="30">
        <v>42143</v>
      </c>
      <c r="B292" s="20" t="s">
        <v>280</v>
      </c>
      <c r="C292" s="31">
        <v>7382.7</v>
      </c>
      <c r="D292" s="32">
        <f t="shared" si="4"/>
        <v>0.09</v>
      </c>
    </row>
    <row r="293" spans="1:4" x14ac:dyDescent="0.3">
      <c r="A293" s="30">
        <v>41842</v>
      </c>
      <c r="B293" s="20" t="s">
        <v>280</v>
      </c>
      <c r="C293" s="31">
        <v>9138.0400000000009</v>
      </c>
      <c r="D293" s="32">
        <f t="shared" si="4"/>
        <v>0.1</v>
      </c>
    </row>
    <row r="294" spans="1:4" x14ac:dyDescent="0.3">
      <c r="A294" s="30">
        <v>42041</v>
      </c>
      <c r="B294" s="20" t="s">
        <v>284</v>
      </c>
      <c r="C294" s="31">
        <v>6397.07</v>
      </c>
      <c r="D294" s="32">
        <f t="shared" si="4"/>
        <v>0.09</v>
      </c>
    </row>
    <row r="295" spans="1:4" x14ac:dyDescent="0.3">
      <c r="A295" s="30">
        <v>42143</v>
      </c>
      <c r="B295" s="20" t="s">
        <v>285</v>
      </c>
      <c r="C295" s="31">
        <v>4313.04</v>
      </c>
      <c r="D295" s="32">
        <f t="shared" si="4"/>
        <v>7.0000000000000007E-2</v>
      </c>
    </row>
    <row r="296" spans="1:4" x14ac:dyDescent="0.3">
      <c r="A296" s="30">
        <v>41842</v>
      </c>
      <c r="B296" s="20" t="s">
        <v>282</v>
      </c>
      <c r="C296" s="31">
        <v>5927.74</v>
      </c>
      <c r="D296" s="32">
        <f t="shared" si="4"/>
        <v>0.09</v>
      </c>
    </row>
    <row r="297" spans="1:4" x14ac:dyDescent="0.3">
      <c r="A297" s="30">
        <v>42041</v>
      </c>
      <c r="B297" s="20" t="s">
        <v>288</v>
      </c>
      <c r="C297" s="31">
        <v>1815.17</v>
      </c>
      <c r="D297" s="32">
        <f t="shared" si="4"/>
        <v>0.05</v>
      </c>
    </row>
    <row r="298" spans="1:4" x14ac:dyDescent="0.3">
      <c r="A298" s="30">
        <v>42143</v>
      </c>
      <c r="B298" s="20" t="s">
        <v>280</v>
      </c>
      <c r="C298" s="31">
        <v>4919.93</v>
      </c>
      <c r="D298" s="32">
        <f t="shared" si="4"/>
        <v>7.0000000000000007E-2</v>
      </c>
    </row>
    <row r="299" spans="1:4" x14ac:dyDescent="0.3">
      <c r="A299" s="30">
        <v>41842</v>
      </c>
      <c r="B299" s="20" t="s">
        <v>280</v>
      </c>
      <c r="C299" s="31">
        <v>3636.64</v>
      </c>
      <c r="D299" s="32">
        <f t="shared" si="4"/>
        <v>7.0000000000000007E-2</v>
      </c>
    </row>
    <row r="300" spans="1:4" x14ac:dyDescent="0.3">
      <c r="A300" s="30">
        <v>42041</v>
      </c>
      <c r="B300" s="20" t="s">
        <v>285</v>
      </c>
      <c r="C300" s="31">
        <v>4898.8100000000004</v>
      </c>
      <c r="D300" s="32">
        <f t="shared" si="4"/>
        <v>7.0000000000000007E-2</v>
      </c>
    </row>
    <row r="301" spans="1:4" x14ac:dyDescent="0.3">
      <c r="A301" s="30">
        <v>42143</v>
      </c>
      <c r="B301" s="20" t="s">
        <v>280</v>
      </c>
      <c r="C301" s="31">
        <v>3812.02</v>
      </c>
      <c r="D301" s="32">
        <f t="shared" si="4"/>
        <v>7.0000000000000007E-2</v>
      </c>
    </row>
    <row r="302" spans="1:4" x14ac:dyDescent="0.3">
      <c r="A302" s="30">
        <v>41842</v>
      </c>
      <c r="B302" s="20" t="s">
        <v>283</v>
      </c>
      <c r="C302" s="31">
        <v>7484.87</v>
      </c>
      <c r="D302" s="32">
        <f t="shared" si="4"/>
        <v>0.09</v>
      </c>
    </row>
    <row r="303" spans="1:4" x14ac:dyDescent="0.3">
      <c r="A303" s="30">
        <v>42041</v>
      </c>
      <c r="B303" s="20" t="s">
        <v>280</v>
      </c>
      <c r="C303" s="31">
        <v>7298.86</v>
      </c>
      <c r="D303" s="32">
        <f t="shared" si="4"/>
        <v>0.09</v>
      </c>
    </row>
    <row r="304" spans="1:4" x14ac:dyDescent="0.3">
      <c r="A304" s="30">
        <v>42143</v>
      </c>
      <c r="B304" s="20" t="s">
        <v>280</v>
      </c>
      <c r="C304" s="31">
        <v>8500.61</v>
      </c>
      <c r="D304" s="32">
        <f t="shared" si="4"/>
        <v>0.09</v>
      </c>
    </row>
    <row r="305" spans="1:4" x14ac:dyDescent="0.3">
      <c r="A305" s="30">
        <v>41842</v>
      </c>
      <c r="B305" s="20" t="s">
        <v>280</v>
      </c>
      <c r="C305" s="31">
        <v>3255.35</v>
      </c>
      <c r="D305" s="32">
        <f t="shared" si="4"/>
        <v>7.0000000000000007E-2</v>
      </c>
    </row>
    <row r="306" spans="1:4" x14ac:dyDescent="0.3">
      <c r="A306" s="30">
        <v>42041</v>
      </c>
      <c r="B306" s="20" t="s">
        <v>284</v>
      </c>
      <c r="C306" s="31">
        <v>5769.35</v>
      </c>
      <c r="D306" s="32">
        <f t="shared" si="4"/>
        <v>0.09</v>
      </c>
    </row>
    <row r="307" spans="1:4" x14ac:dyDescent="0.3">
      <c r="A307" s="30">
        <v>42143</v>
      </c>
      <c r="B307" s="20" t="s">
        <v>280</v>
      </c>
      <c r="C307" s="31">
        <v>8897.66</v>
      </c>
      <c r="D307" s="32">
        <f t="shared" si="4"/>
        <v>0.09</v>
      </c>
    </row>
    <row r="308" spans="1:4" x14ac:dyDescent="0.3">
      <c r="A308" s="30">
        <v>41842</v>
      </c>
      <c r="B308" s="20" t="s">
        <v>282</v>
      </c>
      <c r="C308" s="31">
        <v>9754.1299999999992</v>
      </c>
      <c r="D308" s="32">
        <f t="shared" si="4"/>
        <v>0.1</v>
      </c>
    </row>
    <row r="309" spans="1:4" x14ac:dyDescent="0.3">
      <c r="A309" s="30">
        <v>42041</v>
      </c>
      <c r="B309" s="20" t="s">
        <v>283</v>
      </c>
      <c r="C309" s="31">
        <v>3711.76</v>
      </c>
      <c r="D309" s="32">
        <f t="shared" si="4"/>
        <v>7.0000000000000007E-2</v>
      </c>
    </row>
    <row r="310" spans="1:4" x14ac:dyDescent="0.3">
      <c r="A310" s="30">
        <v>42143</v>
      </c>
      <c r="B310" s="20" t="s">
        <v>286</v>
      </c>
      <c r="C310" s="31">
        <v>6821.94</v>
      </c>
      <c r="D310" s="32">
        <f t="shared" si="4"/>
        <v>0.09</v>
      </c>
    </row>
    <row r="311" spans="1:4" x14ac:dyDescent="0.3">
      <c r="A311" s="30">
        <v>41842</v>
      </c>
      <c r="B311" s="20" t="s">
        <v>285</v>
      </c>
      <c r="C311" s="31">
        <v>7491.54</v>
      </c>
      <c r="D311" s="32">
        <f t="shared" si="4"/>
        <v>0.09</v>
      </c>
    </row>
    <row r="312" spans="1:4" x14ac:dyDescent="0.3">
      <c r="A312" s="30">
        <v>42041</v>
      </c>
      <c r="B312" s="20" t="s">
        <v>283</v>
      </c>
      <c r="C312" s="31">
        <v>3949.28</v>
      </c>
      <c r="D312" s="32">
        <f t="shared" si="4"/>
        <v>7.0000000000000007E-2</v>
      </c>
    </row>
    <row r="313" spans="1:4" x14ac:dyDescent="0.3">
      <c r="A313" s="30">
        <v>42143</v>
      </c>
      <c r="B313" s="20" t="s">
        <v>285</v>
      </c>
      <c r="C313" s="31">
        <v>5923.09</v>
      </c>
      <c r="D313" s="32">
        <f t="shared" si="4"/>
        <v>0.09</v>
      </c>
    </row>
    <row r="314" spans="1:4" x14ac:dyDescent="0.3">
      <c r="A314" s="30">
        <v>41842</v>
      </c>
      <c r="B314" s="20" t="s">
        <v>283</v>
      </c>
      <c r="C314" s="31">
        <v>898.38</v>
      </c>
      <c r="D314" s="32">
        <f t="shared" si="4"/>
        <v>0.04</v>
      </c>
    </row>
    <row r="315" spans="1:4" x14ac:dyDescent="0.3">
      <c r="A315" s="30">
        <v>42041</v>
      </c>
      <c r="B315" s="20" t="s">
        <v>280</v>
      </c>
      <c r="C315" s="31">
        <v>7215.44</v>
      </c>
      <c r="D315" s="32">
        <f t="shared" si="4"/>
        <v>0.09</v>
      </c>
    </row>
    <row r="316" spans="1:4" x14ac:dyDescent="0.3">
      <c r="A316" s="30">
        <v>42143</v>
      </c>
      <c r="B316" s="20" t="s">
        <v>284</v>
      </c>
      <c r="C316" s="31">
        <v>8701.64</v>
      </c>
      <c r="D316" s="32">
        <f t="shared" si="4"/>
        <v>0.09</v>
      </c>
    </row>
    <row r="317" spans="1:4" x14ac:dyDescent="0.3">
      <c r="A317" s="30">
        <v>41842</v>
      </c>
      <c r="B317" s="20" t="s">
        <v>285</v>
      </c>
      <c r="C317" s="31">
        <v>658.66</v>
      </c>
      <c r="D317" s="32">
        <f t="shared" si="4"/>
        <v>0.04</v>
      </c>
    </row>
    <row r="318" spans="1:4" x14ac:dyDescent="0.3">
      <c r="A318" s="30">
        <v>42041</v>
      </c>
      <c r="B318" s="20" t="s">
        <v>283</v>
      </c>
      <c r="C318" s="31">
        <v>7639.86</v>
      </c>
      <c r="D318" s="32">
        <f t="shared" si="4"/>
        <v>0.09</v>
      </c>
    </row>
    <row r="319" spans="1:4" x14ac:dyDescent="0.3">
      <c r="A319" s="30">
        <v>42143</v>
      </c>
      <c r="B319" s="20" t="s">
        <v>287</v>
      </c>
      <c r="C319" s="31">
        <v>4600.01</v>
      </c>
      <c r="D319" s="32">
        <f t="shared" si="4"/>
        <v>7.0000000000000007E-2</v>
      </c>
    </row>
    <row r="320" spans="1:4" x14ac:dyDescent="0.3">
      <c r="A320" s="30">
        <v>41842</v>
      </c>
      <c r="B320" s="20" t="s">
        <v>285</v>
      </c>
      <c r="C320" s="31">
        <v>2658.5</v>
      </c>
      <c r="D320" s="32">
        <f t="shared" si="4"/>
        <v>7.0000000000000007E-2</v>
      </c>
    </row>
    <row r="321" spans="1:4" x14ac:dyDescent="0.3">
      <c r="A321" s="30">
        <v>42041</v>
      </c>
      <c r="B321" s="20" t="s">
        <v>280</v>
      </c>
      <c r="C321" s="31">
        <v>2904.57</v>
      </c>
      <c r="D321" s="32">
        <f t="shared" si="4"/>
        <v>7.0000000000000007E-2</v>
      </c>
    </row>
    <row r="322" spans="1:4" x14ac:dyDescent="0.3">
      <c r="A322" s="30">
        <v>42143</v>
      </c>
      <c r="B322" s="20" t="s">
        <v>280</v>
      </c>
      <c r="C322" s="31">
        <v>9743.15</v>
      </c>
      <c r="D322" s="32">
        <f t="shared" si="4"/>
        <v>0.1</v>
      </c>
    </row>
    <row r="323" spans="1:4" x14ac:dyDescent="0.3">
      <c r="A323" s="30">
        <v>41842</v>
      </c>
      <c r="B323" s="20" t="s">
        <v>284</v>
      </c>
      <c r="C323" s="31">
        <v>9966.7999999999993</v>
      </c>
      <c r="D323" s="32">
        <f t="shared" ref="D323:D346" si="5">HLOOKUP(C323,$G$1:$M$2,2,1)</f>
        <v>0.1</v>
      </c>
    </row>
    <row r="324" spans="1:4" x14ac:dyDescent="0.3">
      <c r="A324" s="30">
        <v>42041</v>
      </c>
      <c r="B324" s="20" t="s">
        <v>287</v>
      </c>
      <c r="C324" s="31">
        <v>6195.41</v>
      </c>
      <c r="D324" s="32">
        <f t="shared" si="5"/>
        <v>0.09</v>
      </c>
    </row>
    <row r="325" spans="1:4" x14ac:dyDescent="0.3">
      <c r="A325" s="30">
        <v>42143</v>
      </c>
      <c r="B325" s="20" t="s">
        <v>286</v>
      </c>
      <c r="C325" s="31">
        <v>7617.85</v>
      </c>
      <c r="D325" s="32">
        <f t="shared" si="5"/>
        <v>0.09</v>
      </c>
    </row>
    <row r="326" spans="1:4" x14ac:dyDescent="0.3">
      <c r="A326" s="30">
        <v>41842</v>
      </c>
      <c r="B326" s="20" t="s">
        <v>285</v>
      </c>
      <c r="C326" s="31">
        <v>923.44</v>
      </c>
      <c r="D326" s="32">
        <f t="shared" si="5"/>
        <v>0.04</v>
      </c>
    </row>
    <row r="327" spans="1:4" x14ac:dyDescent="0.3">
      <c r="A327" s="30">
        <v>42041</v>
      </c>
      <c r="B327" s="20" t="s">
        <v>282</v>
      </c>
      <c r="C327" s="31">
        <v>6858.94</v>
      </c>
      <c r="D327" s="32">
        <f t="shared" si="5"/>
        <v>0.09</v>
      </c>
    </row>
    <row r="328" spans="1:4" x14ac:dyDescent="0.3">
      <c r="A328" s="30">
        <v>42143</v>
      </c>
      <c r="B328" s="20" t="s">
        <v>285</v>
      </c>
      <c r="C328" s="31">
        <v>6736.05</v>
      </c>
      <c r="D328" s="32">
        <f t="shared" si="5"/>
        <v>0.09</v>
      </c>
    </row>
    <row r="329" spans="1:4" x14ac:dyDescent="0.3">
      <c r="A329" s="30">
        <v>41842</v>
      </c>
      <c r="B329" s="20" t="s">
        <v>285</v>
      </c>
      <c r="C329" s="31">
        <v>6991.91</v>
      </c>
      <c r="D329" s="32">
        <f t="shared" si="5"/>
        <v>0.09</v>
      </c>
    </row>
    <row r="330" spans="1:4" x14ac:dyDescent="0.3">
      <c r="A330" s="30">
        <v>42041</v>
      </c>
      <c r="B330" s="20" t="s">
        <v>287</v>
      </c>
      <c r="C330" s="31">
        <v>4863.04</v>
      </c>
      <c r="D330" s="32">
        <f t="shared" si="5"/>
        <v>7.0000000000000007E-2</v>
      </c>
    </row>
    <row r="331" spans="1:4" x14ac:dyDescent="0.3">
      <c r="A331" s="30">
        <v>42143</v>
      </c>
      <c r="B331" s="20" t="s">
        <v>285</v>
      </c>
      <c r="C331" s="31">
        <v>1739.09</v>
      </c>
      <c r="D331" s="32">
        <f t="shared" si="5"/>
        <v>0.05</v>
      </c>
    </row>
    <row r="332" spans="1:4" x14ac:dyDescent="0.3">
      <c r="A332" s="30">
        <v>41842</v>
      </c>
      <c r="B332" s="20" t="s">
        <v>286</v>
      </c>
      <c r="C332" s="31">
        <v>6233.97</v>
      </c>
      <c r="D332" s="32">
        <f t="shared" si="5"/>
        <v>0.09</v>
      </c>
    </row>
    <row r="333" spans="1:4" x14ac:dyDescent="0.3">
      <c r="A333" s="30">
        <v>42041</v>
      </c>
      <c r="B333" s="20" t="s">
        <v>280</v>
      </c>
      <c r="C333" s="31">
        <v>6638.17</v>
      </c>
      <c r="D333" s="32">
        <f t="shared" si="5"/>
        <v>0.09</v>
      </c>
    </row>
    <row r="334" spans="1:4" x14ac:dyDescent="0.3">
      <c r="A334" s="30">
        <v>42143</v>
      </c>
      <c r="B334" s="20" t="s">
        <v>283</v>
      </c>
      <c r="C334" s="31">
        <v>9828.59</v>
      </c>
      <c r="D334" s="32">
        <f t="shared" si="5"/>
        <v>0.1</v>
      </c>
    </row>
    <row r="335" spans="1:4" x14ac:dyDescent="0.3">
      <c r="A335" s="30">
        <v>41842</v>
      </c>
      <c r="B335" s="20" t="s">
        <v>283</v>
      </c>
      <c r="C335" s="31">
        <v>8215.49</v>
      </c>
      <c r="D335" s="32">
        <f t="shared" si="5"/>
        <v>0.09</v>
      </c>
    </row>
    <row r="336" spans="1:4" x14ac:dyDescent="0.3">
      <c r="A336" s="30">
        <v>42041</v>
      </c>
      <c r="B336" s="20" t="s">
        <v>280</v>
      </c>
      <c r="C336" s="31">
        <v>9581.7199999999993</v>
      </c>
      <c r="D336" s="32">
        <f t="shared" si="5"/>
        <v>0.1</v>
      </c>
    </row>
    <row r="337" spans="1:4" x14ac:dyDescent="0.3">
      <c r="A337" s="30">
        <v>42143</v>
      </c>
      <c r="B337" s="20" t="s">
        <v>282</v>
      </c>
      <c r="C337" s="31">
        <v>5610.38</v>
      </c>
      <c r="D337" s="32">
        <f t="shared" si="5"/>
        <v>0.09</v>
      </c>
    </row>
    <row r="338" spans="1:4" x14ac:dyDescent="0.3">
      <c r="A338" s="30">
        <v>41842</v>
      </c>
      <c r="B338" s="20" t="s">
        <v>282</v>
      </c>
      <c r="C338" s="31">
        <v>9057.41</v>
      </c>
      <c r="D338" s="32">
        <f t="shared" si="5"/>
        <v>0.1</v>
      </c>
    </row>
    <row r="339" spans="1:4" x14ac:dyDescent="0.3">
      <c r="A339" s="30">
        <v>42041</v>
      </c>
      <c r="B339" s="20" t="s">
        <v>284</v>
      </c>
      <c r="C339" s="31">
        <v>6433.23</v>
      </c>
      <c r="D339" s="32">
        <f t="shared" si="5"/>
        <v>0.09</v>
      </c>
    </row>
    <row r="340" spans="1:4" x14ac:dyDescent="0.3">
      <c r="A340" s="30">
        <v>42143</v>
      </c>
      <c r="B340" s="20" t="s">
        <v>284</v>
      </c>
      <c r="C340" s="31">
        <v>8701.7800000000007</v>
      </c>
      <c r="D340" s="32">
        <f t="shared" si="5"/>
        <v>0.09</v>
      </c>
    </row>
    <row r="341" spans="1:4" x14ac:dyDescent="0.3">
      <c r="A341" s="30">
        <v>41842</v>
      </c>
      <c r="B341" s="20" t="s">
        <v>288</v>
      </c>
      <c r="C341" s="31">
        <v>5634.31</v>
      </c>
      <c r="D341" s="32">
        <f t="shared" si="5"/>
        <v>0.09</v>
      </c>
    </row>
    <row r="342" spans="1:4" x14ac:dyDescent="0.3">
      <c r="A342" s="30">
        <v>42041</v>
      </c>
      <c r="B342" s="20" t="s">
        <v>284</v>
      </c>
      <c r="C342" s="31">
        <v>6485.84</v>
      </c>
      <c r="D342" s="32">
        <f t="shared" si="5"/>
        <v>0.09</v>
      </c>
    </row>
    <row r="343" spans="1:4" x14ac:dyDescent="0.3">
      <c r="A343" s="30">
        <v>42143</v>
      </c>
      <c r="B343" s="20" t="s">
        <v>285</v>
      </c>
      <c r="C343" s="31">
        <v>126.25</v>
      </c>
      <c r="D343" s="32">
        <f t="shared" si="5"/>
        <v>0.02</v>
      </c>
    </row>
    <row r="344" spans="1:4" x14ac:dyDescent="0.3">
      <c r="A344" s="30">
        <v>41842</v>
      </c>
      <c r="B344" s="20" t="s">
        <v>285</v>
      </c>
      <c r="C344" s="31">
        <v>2399.7199999999998</v>
      </c>
      <c r="D344" s="32">
        <f t="shared" si="5"/>
        <v>0.05</v>
      </c>
    </row>
    <row r="345" spans="1:4" x14ac:dyDescent="0.3">
      <c r="A345" s="30">
        <v>42041</v>
      </c>
      <c r="B345" s="20" t="s">
        <v>285</v>
      </c>
      <c r="C345" s="31">
        <v>1180.9100000000001</v>
      </c>
      <c r="D345" s="32">
        <f t="shared" si="5"/>
        <v>0.05</v>
      </c>
    </row>
    <row r="346" spans="1:4" x14ac:dyDescent="0.3">
      <c r="A346" s="30">
        <v>42143</v>
      </c>
      <c r="B346" s="20" t="s">
        <v>285</v>
      </c>
      <c r="C346" s="31">
        <v>500</v>
      </c>
      <c r="D346" s="32">
        <f t="shared" si="5"/>
        <v>0.04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37A6-A777-403A-B3D3-AE5CFF9941EB}">
  <dimension ref="A1:J31"/>
  <sheetViews>
    <sheetView workbookViewId="0"/>
  </sheetViews>
  <sheetFormatPr defaultRowHeight="16.5" x14ac:dyDescent="0.3"/>
  <cols>
    <col min="1" max="1" width="14.140625" style="19" bestFit="1" customWidth="1"/>
    <col min="2" max="2" width="12.140625" style="19" bestFit="1" customWidth="1"/>
    <col min="3" max="3" width="11.42578125" style="19" bestFit="1" customWidth="1"/>
    <col min="4" max="4" width="12.42578125" style="19" customWidth="1"/>
    <col min="5" max="5" width="8.42578125" style="19" customWidth="1"/>
    <col min="6" max="6" width="36.5703125" style="19" customWidth="1"/>
    <col min="7" max="7" width="16.5703125" style="19" customWidth="1"/>
    <col min="8" max="8" width="9.140625" style="19"/>
    <col min="9" max="9" width="12.140625" style="19" customWidth="1"/>
    <col min="10" max="10" width="9.5703125" style="19" bestFit="1" customWidth="1"/>
    <col min="11" max="16384" width="9.140625" style="19"/>
  </cols>
  <sheetData>
    <row r="1" spans="1:10" ht="18" thickTop="1" thickBot="1" x14ac:dyDescent="0.35">
      <c r="A1" s="24" t="s">
        <v>189</v>
      </c>
      <c r="B1" s="24" t="s">
        <v>2</v>
      </c>
      <c r="C1" s="24" t="s">
        <v>190</v>
      </c>
      <c r="D1" s="24" t="s">
        <v>191</v>
      </c>
      <c r="E1" s="24" t="s">
        <v>149</v>
      </c>
      <c r="F1" s="24" t="s">
        <v>192</v>
      </c>
      <c r="G1" s="24" t="s">
        <v>193</v>
      </c>
      <c r="I1" s="8" t="s">
        <v>192</v>
      </c>
      <c r="J1" s="8" t="s">
        <v>149</v>
      </c>
    </row>
    <row r="2" spans="1:10" ht="17.25" thickTop="1" x14ac:dyDescent="0.3">
      <c r="A2" s="25" t="s">
        <v>194</v>
      </c>
      <c r="B2" s="25" t="s">
        <v>195</v>
      </c>
      <c r="C2" s="25" t="s">
        <v>196</v>
      </c>
      <c r="D2" s="25" t="s">
        <v>197</v>
      </c>
      <c r="E2" s="26">
        <v>173.6</v>
      </c>
      <c r="F2" s="27">
        <f>LOOKUP(E2,$J$2:$J$8,$I$2:$I$8)</f>
        <v>0.03</v>
      </c>
      <c r="G2" s="22">
        <f t="shared" ref="G2:G31" si="0">E2-F2</f>
        <v>173.57</v>
      </c>
      <c r="I2" s="20" t="s">
        <v>202</v>
      </c>
      <c r="J2" s="20">
        <v>0</v>
      </c>
    </row>
    <row r="3" spans="1:10" x14ac:dyDescent="0.3">
      <c r="A3" s="25" t="s">
        <v>198</v>
      </c>
      <c r="B3" s="25" t="s">
        <v>199</v>
      </c>
      <c r="C3" s="25" t="s">
        <v>200</v>
      </c>
      <c r="D3" s="25" t="s">
        <v>201</v>
      </c>
      <c r="E3" s="26">
        <v>173.6</v>
      </c>
      <c r="F3" s="27">
        <f t="shared" ref="F3:F31" si="1">LOOKUP(E3,$J$2:$J$8,$I$2:$I$8)</f>
        <v>0.03</v>
      </c>
      <c r="G3" s="22">
        <f t="shared" si="0"/>
        <v>173.57</v>
      </c>
      <c r="I3" s="21">
        <v>0.02</v>
      </c>
      <c r="J3" s="20">
        <v>70</v>
      </c>
    </row>
    <row r="4" spans="1:10" x14ac:dyDescent="0.3">
      <c r="A4" s="25" t="s">
        <v>203</v>
      </c>
      <c r="B4" s="25" t="s">
        <v>199</v>
      </c>
      <c r="C4" s="25" t="s">
        <v>204</v>
      </c>
      <c r="D4" s="25" t="s">
        <v>201</v>
      </c>
      <c r="E4" s="26">
        <v>93</v>
      </c>
      <c r="F4" s="27">
        <f t="shared" si="1"/>
        <v>0.02</v>
      </c>
      <c r="G4" s="22">
        <f t="shared" si="0"/>
        <v>92.98</v>
      </c>
      <c r="I4" s="21">
        <v>2.5000000000000001E-2</v>
      </c>
      <c r="J4" s="20">
        <v>100</v>
      </c>
    </row>
    <row r="5" spans="1:10" x14ac:dyDescent="0.3">
      <c r="A5" s="25" t="s">
        <v>205</v>
      </c>
      <c r="B5" s="25" t="s">
        <v>206</v>
      </c>
      <c r="C5" s="25" t="s">
        <v>207</v>
      </c>
      <c r="D5" s="25" t="s">
        <v>208</v>
      </c>
      <c r="E5" s="26">
        <v>576.6</v>
      </c>
      <c r="F5" s="27">
        <f t="shared" si="1"/>
        <v>4.4999999999999998E-2</v>
      </c>
      <c r="G5" s="22">
        <f t="shared" si="0"/>
        <v>576.55500000000006</v>
      </c>
      <c r="I5" s="21">
        <v>0.03</v>
      </c>
      <c r="J5" s="20">
        <v>150</v>
      </c>
    </row>
    <row r="6" spans="1:10" x14ac:dyDescent="0.3">
      <c r="A6" s="25" t="s">
        <v>209</v>
      </c>
      <c r="B6" s="25" t="s">
        <v>195</v>
      </c>
      <c r="C6" s="25" t="s">
        <v>210</v>
      </c>
      <c r="D6" s="25" t="s">
        <v>197</v>
      </c>
      <c r="E6" s="26">
        <v>31</v>
      </c>
      <c r="F6" s="27" t="str">
        <f t="shared" si="1"/>
        <v>Nill</v>
      </c>
      <c r="G6" s="22" t="e">
        <f t="shared" si="0"/>
        <v>#VALUE!</v>
      </c>
      <c r="I6" s="21">
        <v>3.5000000000000003E-2</v>
      </c>
      <c r="J6" s="20">
        <v>200</v>
      </c>
    </row>
    <row r="7" spans="1:10" x14ac:dyDescent="0.3">
      <c r="A7" s="25" t="s">
        <v>211</v>
      </c>
      <c r="B7" s="25" t="s">
        <v>199</v>
      </c>
      <c r="C7" s="25" t="s">
        <v>212</v>
      </c>
      <c r="D7" s="25" t="s">
        <v>197</v>
      </c>
      <c r="E7" s="26">
        <v>458.8</v>
      </c>
      <c r="F7" s="27">
        <f t="shared" si="1"/>
        <v>4.4999999999999998E-2</v>
      </c>
      <c r="G7" s="22">
        <f t="shared" si="0"/>
        <v>458.755</v>
      </c>
      <c r="I7" s="21">
        <v>0.04</v>
      </c>
      <c r="J7" s="20">
        <v>250</v>
      </c>
    </row>
    <row r="8" spans="1:10" x14ac:dyDescent="0.3">
      <c r="A8" s="25" t="s">
        <v>213</v>
      </c>
      <c r="B8" s="25" t="s">
        <v>195</v>
      </c>
      <c r="C8" s="25" t="s">
        <v>214</v>
      </c>
      <c r="D8" s="25" t="s">
        <v>197</v>
      </c>
      <c r="E8" s="26">
        <v>142.6</v>
      </c>
      <c r="F8" s="27">
        <f t="shared" si="1"/>
        <v>2.5000000000000001E-2</v>
      </c>
      <c r="G8" s="22">
        <f t="shared" si="0"/>
        <v>142.57499999999999</v>
      </c>
      <c r="I8" s="21">
        <v>4.4999999999999998E-2</v>
      </c>
      <c r="J8" s="20">
        <v>350</v>
      </c>
    </row>
    <row r="9" spans="1:10" x14ac:dyDescent="0.3">
      <c r="A9" s="25" t="s">
        <v>215</v>
      </c>
      <c r="B9" s="25" t="s">
        <v>199</v>
      </c>
      <c r="C9" s="25" t="s">
        <v>216</v>
      </c>
      <c r="D9" s="25" t="s">
        <v>208</v>
      </c>
      <c r="E9" s="26">
        <v>248</v>
      </c>
      <c r="F9" s="27">
        <f t="shared" si="1"/>
        <v>3.5000000000000003E-2</v>
      </c>
      <c r="G9" s="22">
        <f t="shared" si="0"/>
        <v>247.965</v>
      </c>
    </row>
    <row r="10" spans="1:10" x14ac:dyDescent="0.3">
      <c r="A10" s="25" t="s">
        <v>217</v>
      </c>
      <c r="B10" s="25" t="s">
        <v>218</v>
      </c>
      <c r="C10" s="25" t="s">
        <v>219</v>
      </c>
      <c r="D10" s="25" t="s">
        <v>208</v>
      </c>
      <c r="E10" s="26">
        <v>434</v>
      </c>
      <c r="F10" s="27">
        <f t="shared" si="1"/>
        <v>4.4999999999999998E-2</v>
      </c>
      <c r="G10" s="22">
        <f t="shared" si="0"/>
        <v>433.95499999999998</v>
      </c>
    </row>
    <row r="11" spans="1:10" x14ac:dyDescent="0.3">
      <c r="A11" s="25" t="s">
        <v>220</v>
      </c>
      <c r="B11" s="25" t="s">
        <v>218</v>
      </c>
      <c r="C11" s="25" t="s">
        <v>221</v>
      </c>
      <c r="D11" s="25" t="s">
        <v>197</v>
      </c>
      <c r="E11" s="26">
        <v>452.59999999999997</v>
      </c>
      <c r="F11" s="27">
        <f t="shared" si="1"/>
        <v>4.4999999999999998E-2</v>
      </c>
      <c r="G11" s="22">
        <f t="shared" si="0"/>
        <v>452.55499999999995</v>
      </c>
    </row>
    <row r="12" spans="1:10" x14ac:dyDescent="0.3">
      <c r="A12" s="25" t="s">
        <v>222</v>
      </c>
      <c r="B12" s="25" t="s">
        <v>206</v>
      </c>
      <c r="C12" s="25" t="s">
        <v>223</v>
      </c>
      <c r="D12" s="25" t="s">
        <v>197</v>
      </c>
      <c r="E12" s="26">
        <v>192.20000000000002</v>
      </c>
      <c r="F12" s="27">
        <f t="shared" si="1"/>
        <v>0.03</v>
      </c>
      <c r="G12" s="22">
        <f t="shared" si="0"/>
        <v>192.17000000000002</v>
      </c>
    </row>
    <row r="13" spans="1:10" x14ac:dyDescent="0.3">
      <c r="A13" s="25" t="s">
        <v>224</v>
      </c>
      <c r="B13" s="25" t="s">
        <v>195</v>
      </c>
      <c r="C13" s="25" t="s">
        <v>225</v>
      </c>
      <c r="D13" s="25" t="s">
        <v>201</v>
      </c>
      <c r="E13" s="26">
        <v>37.199999999999996</v>
      </c>
      <c r="F13" s="27" t="str">
        <f t="shared" si="1"/>
        <v>Nill</v>
      </c>
      <c r="G13" s="22" t="e">
        <f t="shared" si="0"/>
        <v>#VALUE!</v>
      </c>
    </row>
    <row r="14" spans="1:10" x14ac:dyDescent="0.3">
      <c r="A14" s="25" t="s">
        <v>226</v>
      </c>
      <c r="B14" s="25" t="s">
        <v>206</v>
      </c>
      <c r="C14" s="25" t="s">
        <v>227</v>
      </c>
      <c r="D14" s="25" t="s">
        <v>201</v>
      </c>
      <c r="E14" s="26">
        <v>99.2</v>
      </c>
      <c r="F14" s="27">
        <f t="shared" si="1"/>
        <v>0.02</v>
      </c>
      <c r="G14" s="22">
        <f t="shared" si="0"/>
        <v>99.18</v>
      </c>
    </row>
    <row r="15" spans="1:10" x14ac:dyDescent="0.3">
      <c r="A15" s="25" t="s">
        <v>228</v>
      </c>
      <c r="B15" s="25" t="s">
        <v>199</v>
      </c>
      <c r="C15" s="25" t="s">
        <v>229</v>
      </c>
      <c r="D15" s="25" t="s">
        <v>201</v>
      </c>
      <c r="E15" s="26">
        <v>49.6</v>
      </c>
      <c r="F15" s="27" t="str">
        <f t="shared" si="1"/>
        <v>Nill</v>
      </c>
      <c r="G15" s="22" t="e">
        <f t="shared" si="0"/>
        <v>#VALUE!</v>
      </c>
    </row>
    <row r="16" spans="1:10" x14ac:dyDescent="0.3">
      <c r="A16" s="25" t="s">
        <v>230</v>
      </c>
      <c r="B16" s="25" t="s">
        <v>199</v>
      </c>
      <c r="C16" s="25" t="s">
        <v>231</v>
      </c>
      <c r="D16" s="25" t="s">
        <v>197</v>
      </c>
      <c r="E16" s="26">
        <v>186</v>
      </c>
      <c r="F16" s="27">
        <f t="shared" si="1"/>
        <v>0.03</v>
      </c>
      <c r="G16" s="22">
        <f t="shared" si="0"/>
        <v>185.97</v>
      </c>
    </row>
    <row r="17" spans="1:7" x14ac:dyDescent="0.3">
      <c r="A17" s="25" t="s">
        <v>232</v>
      </c>
      <c r="B17" s="25" t="s">
        <v>206</v>
      </c>
      <c r="C17" s="25" t="s">
        <v>233</v>
      </c>
      <c r="D17" s="25" t="s">
        <v>201</v>
      </c>
      <c r="E17" s="26">
        <v>297.59999999999997</v>
      </c>
      <c r="F17" s="27">
        <f t="shared" si="1"/>
        <v>0.04</v>
      </c>
      <c r="G17" s="22">
        <f t="shared" si="0"/>
        <v>297.55999999999995</v>
      </c>
    </row>
    <row r="18" spans="1:7" x14ac:dyDescent="0.3">
      <c r="A18" s="25" t="s">
        <v>234</v>
      </c>
      <c r="B18" s="25" t="s">
        <v>235</v>
      </c>
      <c r="C18" s="25" t="s">
        <v>236</v>
      </c>
      <c r="D18" s="25" t="s">
        <v>197</v>
      </c>
      <c r="E18" s="26">
        <v>582.80000000000007</v>
      </c>
      <c r="F18" s="27">
        <f t="shared" si="1"/>
        <v>4.4999999999999998E-2</v>
      </c>
      <c r="G18" s="22">
        <f t="shared" si="0"/>
        <v>582.75500000000011</v>
      </c>
    </row>
    <row r="19" spans="1:7" x14ac:dyDescent="0.3">
      <c r="A19" s="25" t="s">
        <v>237</v>
      </c>
      <c r="B19" s="25" t="s">
        <v>195</v>
      </c>
      <c r="C19" s="25" t="s">
        <v>238</v>
      </c>
      <c r="D19" s="25" t="s">
        <v>208</v>
      </c>
      <c r="E19" s="26">
        <v>545.6</v>
      </c>
      <c r="F19" s="27">
        <f t="shared" si="1"/>
        <v>4.4999999999999998E-2</v>
      </c>
      <c r="G19" s="22">
        <f t="shared" si="0"/>
        <v>545.55500000000006</v>
      </c>
    </row>
    <row r="20" spans="1:7" x14ac:dyDescent="0.3">
      <c r="A20" s="25" t="s">
        <v>239</v>
      </c>
      <c r="B20" s="25" t="s">
        <v>206</v>
      </c>
      <c r="C20" s="25" t="s">
        <v>240</v>
      </c>
      <c r="D20" s="25" t="s">
        <v>208</v>
      </c>
      <c r="E20" s="26">
        <v>347.2</v>
      </c>
      <c r="F20" s="27">
        <f t="shared" si="1"/>
        <v>0.04</v>
      </c>
      <c r="G20" s="22">
        <f t="shared" si="0"/>
        <v>347.15999999999997</v>
      </c>
    </row>
    <row r="21" spans="1:7" x14ac:dyDescent="0.3">
      <c r="A21" s="25" t="s">
        <v>241</v>
      </c>
      <c r="B21" s="25" t="s">
        <v>195</v>
      </c>
      <c r="C21" s="25" t="s">
        <v>242</v>
      </c>
      <c r="D21" s="25" t="s">
        <v>208</v>
      </c>
      <c r="E21" s="26">
        <v>458.8</v>
      </c>
      <c r="F21" s="27">
        <f t="shared" si="1"/>
        <v>4.4999999999999998E-2</v>
      </c>
      <c r="G21" s="22">
        <f t="shared" si="0"/>
        <v>458.755</v>
      </c>
    </row>
    <row r="22" spans="1:7" x14ac:dyDescent="0.3">
      <c r="A22" s="25" t="s">
        <v>243</v>
      </c>
      <c r="B22" s="25" t="s">
        <v>206</v>
      </c>
      <c r="C22" s="25" t="s">
        <v>244</v>
      </c>
      <c r="D22" s="25" t="s">
        <v>197</v>
      </c>
      <c r="E22" s="26">
        <v>328.59999999999997</v>
      </c>
      <c r="F22" s="27">
        <f t="shared" si="1"/>
        <v>0.04</v>
      </c>
      <c r="G22" s="22">
        <f t="shared" si="0"/>
        <v>328.55999999999995</v>
      </c>
    </row>
    <row r="23" spans="1:7" x14ac:dyDescent="0.3">
      <c r="A23" s="25" t="s">
        <v>245</v>
      </c>
      <c r="B23" s="25" t="s">
        <v>235</v>
      </c>
      <c r="C23" s="25" t="s">
        <v>246</v>
      </c>
      <c r="D23" s="25" t="s">
        <v>201</v>
      </c>
      <c r="E23" s="26">
        <v>24.8</v>
      </c>
      <c r="F23" s="27" t="str">
        <f t="shared" si="1"/>
        <v>Nill</v>
      </c>
      <c r="G23" s="22" t="e">
        <f t="shared" si="0"/>
        <v>#VALUE!</v>
      </c>
    </row>
    <row r="24" spans="1:7" x14ac:dyDescent="0.3">
      <c r="A24" s="25" t="s">
        <v>247</v>
      </c>
      <c r="B24" s="25" t="s">
        <v>235</v>
      </c>
      <c r="C24" s="25" t="s">
        <v>248</v>
      </c>
      <c r="D24" s="25" t="s">
        <v>197</v>
      </c>
      <c r="E24" s="26">
        <v>31</v>
      </c>
      <c r="F24" s="27" t="str">
        <f t="shared" si="1"/>
        <v>Nill</v>
      </c>
      <c r="G24" s="22" t="e">
        <f t="shared" si="0"/>
        <v>#VALUE!</v>
      </c>
    </row>
    <row r="25" spans="1:7" x14ac:dyDescent="0.3">
      <c r="A25" s="25" t="s">
        <v>249</v>
      </c>
      <c r="B25" s="25" t="s">
        <v>199</v>
      </c>
      <c r="C25" s="25" t="s">
        <v>250</v>
      </c>
      <c r="D25" s="25" t="s">
        <v>197</v>
      </c>
      <c r="E25" s="26">
        <v>396.8</v>
      </c>
      <c r="F25" s="27">
        <f t="shared" si="1"/>
        <v>4.4999999999999998E-2</v>
      </c>
      <c r="G25" s="22">
        <f t="shared" si="0"/>
        <v>396.755</v>
      </c>
    </row>
    <row r="26" spans="1:7" x14ac:dyDescent="0.3">
      <c r="A26" s="25" t="s">
        <v>251</v>
      </c>
      <c r="B26" s="25" t="s">
        <v>199</v>
      </c>
      <c r="C26" s="25" t="s">
        <v>252</v>
      </c>
      <c r="D26" s="25" t="s">
        <v>197</v>
      </c>
      <c r="E26" s="26">
        <v>148.79999999999998</v>
      </c>
      <c r="F26" s="27">
        <f t="shared" si="1"/>
        <v>2.5000000000000001E-2</v>
      </c>
      <c r="G26" s="22">
        <f t="shared" si="0"/>
        <v>148.77499999999998</v>
      </c>
    </row>
    <row r="27" spans="1:7" x14ac:dyDescent="0.3">
      <c r="A27" s="25" t="s">
        <v>253</v>
      </c>
      <c r="B27" s="25" t="s">
        <v>235</v>
      </c>
      <c r="C27" s="25" t="s">
        <v>254</v>
      </c>
      <c r="D27" s="25" t="s">
        <v>201</v>
      </c>
      <c r="E27" s="26">
        <v>105.39999999999999</v>
      </c>
      <c r="F27" s="27">
        <f t="shared" si="1"/>
        <v>2.5000000000000001E-2</v>
      </c>
      <c r="G27" s="22">
        <f t="shared" si="0"/>
        <v>105.37499999999999</v>
      </c>
    </row>
    <row r="28" spans="1:7" x14ac:dyDescent="0.3">
      <c r="A28" s="25" t="s">
        <v>255</v>
      </c>
      <c r="B28" s="25" t="s">
        <v>206</v>
      </c>
      <c r="C28" s="25" t="s">
        <v>256</v>
      </c>
      <c r="D28" s="25" t="s">
        <v>197</v>
      </c>
      <c r="E28" s="26">
        <v>155</v>
      </c>
      <c r="F28" s="27">
        <f t="shared" si="1"/>
        <v>0.03</v>
      </c>
      <c r="G28" s="22">
        <f t="shared" si="0"/>
        <v>154.97</v>
      </c>
    </row>
    <row r="29" spans="1:7" x14ac:dyDescent="0.3">
      <c r="A29" s="25" t="s">
        <v>257</v>
      </c>
      <c r="B29" s="25" t="s">
        <v>199</v>
      </c>
      <c r="C29" s="25" t="s">
        <v>258</v>
      </c>
      <c r="D29" s="25" t="s">
        <v>197</v>
      </c>
      <c r="E29" s="26">
        <v>111.60000000000001</v>
      </c>
      <c r="F29" s="27">
        <f t="shared" si="1"/>
        <v>2.5000000000000001E-2</v>
      </c>
      <c r="G29" s="22">
        <f t="shared" si="0"/>
        <v>111.575</v>
      </c>
    </row>
    <row r="30" spans="1:7" x14ac:dyDescent="0.3">
      <c r="A30" s="25" t="s">
        <v>259</v>
      </c>
      <c r="B30" s="25" t="s">
        <v>199</v>
      </c>
      <c r="C30" s="25" t="s">
        <v>260</v>
      </c>
      <c r="D30" s="25" t="s">
        <v>201</v>
      </c>
      <c r="E30" s="26">
        <v>18.599999999999998</v>
      </c>
      <c r="F30" s="27" t="str">
        <f t="shared" si="1"/>
        <v>Nill</v>
      </c>
      <c r="G30" s="22" t="e">
        <f t="shared" si="0"/>
        <v>#VALUE!</v>
      </c>
    </row>
    <row r="31" spans="1:7" x14ac:dyDescent="0.3">
      <c r="A31" s="25" t="s">
        <v>261</v>
      </c>
      <c r="B31" s="25" t="s">
        <v>199</v>
      </c>
      <c r="C31" s="25" t="s">
        <v>262</v>
      </c>
      <c r="D31" s="25" t="s">
        <v>208</v>
      </c>
      <c r="E31" s="26">
        <v>161.20000000000002</v>
      </c>
      <c r="F31" s="27">
        <f t="shared" si="1"/>
        <v>0.03</v>
      </c>
      <c r="G31" s="22">
        <f t="shared" si="0"/>
        <v>161.17000000000002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7200-39D8-4616-9199-4F8C16AE27BD}">
  <dimension ref="A1:H96"/>
  <sheetViews>
    <sheetView showGridLines="0" workbookViewId="0"/>
  </sheetViews>
  <sheetFormatPr defaultRowHeight="15" x14ac:dyDescent="0.25"/>
  <cols>
    <col min="1" max="1" width="18.28515625" bestFit="1" customWidth="1"/>
    <col min="2" max="2" width="11.85546875" customWidth="1"/>
    <col min="3" max="3" width="11.7109375" customWidth="1"/>
    <col min="4" max="4" width="13.85546875" customWidth="1"/>
    <col min="5" max="5" width="10.140625" bestFit="1" customWidth="1"/>
    <col min="7" max="7" width="18.28515625" bestFit="1" customWidth="1"/>
    <col min="8" max="8" width="16.140625" customWidth="1"/>
  </cols>
  <sheetData>
    <row r="1" spans="1:8" ht="18" thickTop="1" thickBot="1" x14ac:dyDescent="0.35">
      <c r="A1" s="24" t="s">
        <v>289</v>
      </c>
      <c r="B1" s="24" t="s">
        <v>290</v>
      </c>
      <c r="C1" s="24" t="s">
        <v>291</v>
      </c>
      <c r="D1" s="24" t="s">
        <v>292</v>
      </c>
      <c r="E1" s="24" t="s">
        <v>293</v>
      </c>
      <c r="G1" s="24" t="s">
        <v>289</v>
      </c>
      <c r="H1" s="1">
        <v>1100552220</v>
      </c>
    </row>
    <row r="2" spans="1:8" ht="17.25" thickTop="1" x14ac:dyDescent="0.3">
      <c r="A2" s="1">
        <v>1100552210</v>
      </c>
      <c r="B2" s="35">
        <v>12500</v>
      </c>
      <c r="C2" s="35">
        <v>7000</v>
      </c>
      <c r="D2" s="35">
        <v>4000</v>
      </c>
      <c r="E2" s="35">
        <v>2000</v>
      </c>
      <c r="G2" s="24" t="s">
        <v>294</v>
      </c>
      <c r="H2" s="36" t="s">
        <v>292</v>
      </c>
    </row>
    <row r="3" spans="1:8" ht="17.25" thickBot="1" x14ac:dyDescent="0.35">
      <c r="A3" s="1">
        <v>1100552211</v>
      </c>
      <c r="B3" s="35">
        <v>5200</v>
      </c>
      <c r="C3" s="35">
        <v>8000</v>
      </c>
      <c r="D3" s="35">
        <v>15000</v>
      </c>
      <c r="E3" s="35">
        <v>11000</v>
      </c>
    </row>
    <row r="4" spans="1:8" ht="17.25" thickTop="1" x14ac:dyDescent="0.3">
      <c r="A4" s="1">
        <v>1100552212</v>
      </c>
      <c r="B4" s="35">
        <v>12500</v>
      </c>
      <c r="C4" s="35">
        <v>20000</v>
      </c>
      <c r="D4" s="35">
        <v>4000</v>
      </c>
      <c r="E4" s="35">
        <v>3000</v>
      </c>
      <c r="G4" s="24" t="s">
        <v>295</v>
      </c>
      <c r="H4" s="39">
        <f>INDEX($A$1:$E$96,MATCH($H$1,$A$1:$A$96,0),MATCH($H$2,$A$1:$E$1,0))</f>
        <v>4000</v>
      </c>
    </row>
    <row r="5" spans="1:8" ht="16.5" x14ac:dyDescent="0.3">
      <c r="A5" s="1">
        <v>1100552213</v>
      </c>
      <c r="B5" s="35">
        <v>5200</v>
      </c>
      <c r="C5" s="35">
        <v>9000</v>
      </c>
      <c r="D5" s="35">
        <v>15000</v>
      </c>
      <c r="E5" s="35">
        <v>11000</v>
      </c>
    </row>
    <row r="6" spans="1:8" ht="16.5" x14ac:dyDescent="0.3">
      <c r="A6" s="1">
        <v>1100552214</v>
      </c>
      <c r="B6" s="35">
        <v>12500</v>
      </c>
      <c r="C6" s="35">
        <v>7000</v>
      </c>
      <c r="D6" s="35">
        <v>4000</v>
      </c>
      <c r="E6" s="35">
        <v>6000</v>
      </c>
    </row>
    <row r="7" spans="1:8" ht="16.5" x14ac:dyDescent="0.3">
      <c r="A7" s="1">
        <v>1100552215</v>
      </c>
      <c r="B7" s="35">
        <v>5200</v>
      </c>
      <c r="C7" s="35">
        <v>8000</v>
      </c>
      <c r="D7" s="35">
        <v>15000</v>
      </c>
      <c r="E7" s="35">
        <v>11000</v>
      </c>
    </row>
    <row r="8" spans="1:8" ht="16.5" x14ac:dyDescent="0.3">
      <c r="A8" s="1">
        <v>1100552216</v>
      </c>
      <c r="B8" s="35">
        <v>12500</v>
      </c>
      <c r="C8" s="35">
        <v>50000</v>
      </c>
      <c r="D8" s="35">
        <v>4000</v>
      </c>
      <c r="E8" s="35">
        <v>6000</v>
      </c>
    </row>
    <row r="9" spans="1:8" ht="16.5" x14ac:dyDescent="0.3">
      <c r="A9" s="1">
        <v>1100552217</v>
      </c>
      <c r="B9" s="35">
        <v>5200</v>
      </c>
      <c r="C9" s="35">
        <v>18000</v>
      </c>
      <c r="D9" s="35">
        <v>15000</v>
      </c>
      <c r="E9" s="35">
        <v>11000</v>
      </c>
    </row>
    <row r="10" spans="1:8" ht="16.5" x14ac:dyDescent="0.3">
      <c r="A10" s="1">
        <v>1100552218</v>
      </c>
      <c r="B10" s="35">
        <v>12500</v>
      </c>
      <c r="C10" s="35">
        <v>7000</v>
      </c>
      <c r="D10" s="35">
        <v>4000</v>
      </c>
      <c r="E10" s="35">
        <v>6000</v>
      </c>
    </row>
    <row r="11" spans="1:8" ht="16.5" x14ac:dyDescent="0.3">
      <c r="A11" s="1">
        <v>1100552219</v>
      </c>
      <c r="B11" s="35">
        <v>5200</v>
      </c>
      <c r="C11" s="35">
        <v>8000</v>
      </c>
      <c r="D11" s="35">
        <v>15000</v>
      </c>
      <c r="E11" s="35">
        <v>11000</v>
      </c>
    </row>
    <row r="12" spans="1:8" ht="16.5" x14ac:dyDescent="0.3">
      <c r="A12" s="1">
        <v>1100552220</v>
      </c>
      <c r="B12" s="35">
        <v>12500</v>
      </c>
      <c r="C12" s="35">
        <v>9000</v>
      </c>
      <c r="D12" s="35">
        <v>4000</v>
      </c>
      <c r="E12" s="35">
        <v>3000</v>
      </c>
    </row>
    <row r="13" spans="1:8" ht="16.5" x14ac:dyDescent="0.3">
      <c r="A13" s="1">
        <v>1100552221</v>
      </c>
      <c r="B13" s="35">
        <v>5200</v>
      </c>
      <c r="C13" s="35">
        <v>5000</v>
      </c>
      <c r="D13" s="35">
        <v>15000</v>
      </c>
      <c r="E13" s="35">
        <v>11000</v>
      </c>
    </row>
    <row r="14" spans="1:8" ht="16.5" x14ac:dyDescent="0.3">
      <c r="A14" s="1">
        <v>1100552222</v>
      </c>
      <c r="B14" s="35">
        <v>12500</v>
      </c>
      <c r="C14" s="35">
        <v>7000</v>
      </c>
      <c r="D14" s="35">
        <v>4000</v>
      </c>
      <c r="E14" s="35">
        <v>5000</v>
      </c>
    </row>
    <row r="15" spans="1:8" ht="16.5" x14ac:dyDescent="0.3">
      <c r="A15" s="1">
        <v>1100552223</v>
      </c>
      <c r="B15" s="35">
        <v>5200</v>
      </c>
      <c r="C15" s="35">
        <v>8000</v>
      </c>
      <c r="D15" s="35">
        <v>15000</v>
      </c>
      <c r="E15" s="35">
        <v>11000</v>
      </c>
    </row>
    <row r="16" spans="1:8" ht="16.5" x14ac:dyDescent="0.3">
      <c r="A16" s="1">
        <v>1100552224</v>
      </c>
      <c r="B16" s="35">
        <v>12500</v>
      </c>
      <c r="C16" s="35">
        <v>8000</v>
      </c>
      <c r="D16" s="35">
        <v>4000</v>
      </c>
      <c r="E16" s="35">
        <v>5000</v>
      </c>
    </row>
    <row r="17" spans="1:5" ht="16.5" x14ac:dyDescent="0.3">
      <c r="A17" s="1">
        <v>1100552225</v>
      </c>
      <c r="B17" s="35">
        <v>5200</v>
      </c>
      <c r="C17" s="35">
        <v>7000</v>
      </c>
      <c r="D17" s="35">
        <v>15000</v>
      </c>
      <c r="E17" s="35">
        <v>11000</v>
      </c>
    </row>
    <row r="18" spans="1:5" ht="16.5" x14ac:dyDescent="0.3">
      <c r="A18" s="1">
        <v>1100552226</v>
      </c>
      <c r="B18" s="35">
        <v>12500</v>
      </c>
      <c r="C18" s="35">
        <v>7000</v>
      </c>
      <c r="D18" s="35">
        <v>4000</v>
      </c>
      <c r="E18" s="35">
        <v>1000</v>
      </c>
    </row>
    <row r="19" spans="1:5" ht="16.5" x14ac:dyDescent="0.3">
      <c r="A19" s="1">
        <v>1100552227</v>
      </c>
      <c r="B19" s="35">
        <v>5200</v>
      </c>
      <c r="C19" s="35">
        <v>8000</v>
      </c>
      <c r="D19" s="35">
        <v>15000</v>
      </c>
      <c r="E19" s="35">
        <v>9000</v>
      </c>
    </row>
    <row r="20" spans="1:5" ht="16.5" x14ac:dyDescent="0.3">
      <c r="A20" s="1">
        <v>1100552228</v>
      </c>
      <c r="B20" s="35">
        <v>5000</v>
      </c>
      <c r="C20" s="35">
        <v>7000</v>
      </c>
      <c r="D20" s="35">
        <v>4000</v>
      </c>
      <c r="E20" s="35">
        <v>5000</v>
      </c>
    </row>
    <row r="21" spans="1:5" ht="16.5" x14ac:dyDescent="0.3">
      <c r="A21" s="1">
        <v>1100552229</v>
      </c>
      <c r="B21" s="35">
        <v>5200</v>
      </c>
      <c r="C21" s="35">
        <v>5000</v>
      </c>
      <c r="D21" s="35">
        <v>2500</v>
      </c>
      <c r="E21" s="35">
        <v>11000</v>
      </c>
    </row>
    <row r="22" spans="1:5" ht="16.5" x14ac:dyDescent="0.3">
      <c r="A22" s="1">
        <v>1100552230</v>
      </c>
      <c r="B22" s="35">
        <v>12500</v>
      </c>
      <c r="C22" s="35">
        <v>7000</v>
      </c>
      <c r="D22" s="35">
        <v>4000</v>
      </c>
      <c r="E22" s="35">
        <v>2000</v>
      </c>
    </row>
    <row r="23" spans="1:5" ht="16.5" x14ac:dyDescent="0.3">
      <c r="A23" s="1">
        <v>1100552231</v>
      </c>
      <c r="B23" s="35">
        <v>5200</v>
      </c>
      <c r="C23" s="35">
        <v>8000</v>
      </c>
      <c r="D23" s="35">
        <v>15000</v>
      </c>
      <c r="E23" s="35">
        <v>11000</v>
      </c>
    </row>
    <row r="24" spans="1:5" ht="16.5" x14ac:dyDescent="0.3">
      <c r="A24" s="1">
        <v>1100552232</v>
      </c>
      <c r="B24" s="35">
        <v>12500</v>
      </c>
      <c r="C24" s="35">
        <v>20000</v>
      </c>
      <c r="D24" s="35">
        <v>4000</v>
      </c>
      <c r="E24" s="35">
        <v>3000</v>
      </c>
    </row>
    <row r="25" spans="1:5" ht="16.5" x14ac:dyDescent="0.3">
      <c r="A25" s="1">
        <v>1100552233</v>
      </c>
      <c r="B25" s="35">
        <v>5200</v>
      </c>
      <c r="C25" s="35">
        <v>9000</v>
      </c>
      <c r="D25" s="35">
        <v>15000</v>
      </c>
      <c r="E25" s="35">
        <v>11000</v>
      </c>
    </row>
    <row r="26" spans="1:5" ht="16.5" x14ac:dyDescent="0.3">
      <c r="A26" s="1">
        <v>1100552234</v>
      </c>
      <c r="B26" s="35">
        <v>12500</v>
      </c>
      <c r="C26" s="35">
        <v>7000</v>
      </c>
      <c r="D26" s="35">
        <v>4000</v>
      </c>
      <c r="E26" s="35">
        <v>6000</v>
      </c>
    </row>
    <row r="27" spans="1:5" ht="16.5" x14ac:dyDescent="0.3">
      <c r="A27" s="1">
        <v>1100552235</v>
      </c>
      <c r="B27" s="35">
        <v>5200</v>
      </c>
      <c r="C27" s="35">
        <v>8000</v>
      </c>
      <c r="D27" s="35">
        <v>15000</v>
      </c>
      <c r="E27" s="35">
        <v>11000</v>
      </c>
    </row>
    <row r="28" spans="1:5" ht="16.5" x14ac:dyDescent="0.3">
      <c r="A28" s="1">
        <v>1100552236</v>
      </c>
      <c r="B28" s="35">
        <v>12500</v>
      </c>
      <c r="C28" s="35">
        <v>50000</v>
      </c>
      <c r="D28" s="35">
        <v>4000</v>
      </c>
      <c r="E28" s="35">
        <v>6000</v>
      </c>
    </row>
    <row r="29" spans="1:5" ht="16.5" x14ac:dyDescent="0.3">
      <c r="A29" s="1">
        <v>1100552237</v>
      </c>
      <c r="B29" s="35">
        <v>5200</v>
      </c>
      <c r="C29" s="35">
        <v>18000</v>
      </c>
      <c r="D29" s="35">
        <v>15000</v>
      </c>
      <c r="E29" s="35">
        <v>11000</v>
      </c>
    </row>
    <row r="30" spans="1:5" ht="16.5" x14ac:dyDescent="0.3">
      <c r="A30" s="1">
        <v>1100552238</v>
      </c>
      <c r="B30" s="35">
        <v>12500</v>
      </c>
      <c r="C30" s="35">
        <v>7000</v>
      </c>
      <c r="D30" s="35">
        <v>4000</v>
      </c>
      <c r="E30" s="35">
        <v>6000</v>
      </c>
    </row>
    <row r="31" spans="1:5" ht="16.5" x14ac:dyDescent="0.3">
      <c r="A31" s="1">
        <v>1100552239</v>
      </c>
      <c r="B31" s="35">
        <v>5200</v>
      </c>
      <c r="C31" s="35">
        <v>8000</v>
      </c>
      <c r="D31" s="35">
        <v>15000</v>
      </c>
      <c r="E31" s="35">
        <v>11000</v>
      </c>
    </row>
    <row r="32" spans="1:5" ht="16.5" x14ac:dyDescent="0.3">
      <c r="A32" s="1">
        <v>1100552240</v>
      </c>
      <c r="B32" s="35">
        <v>12500</v>
      </c>
      <c r="C32" s="35">
        <v>9000</v>
      </c>
      <c r="D32" s="35">
        <v>4000</v>
      </c>
      <c r="E32" s="35">
        <v>3000</v>
      </c>
    </row>
    <row r="33" spans="1:5" ht="16.5" x14ac:dyDescent="0.3">
      <c r="A33" s="1">
        <v>1100552241</v>
      </c>
      <c r="B33" s="35">
        <v>5200</v>
      </c>
      <c r="C33" s="35">
        <v>5000</v>
      </c>
      <c r="D33" s="35">
        <v>15000</v>
      </c>
      <c r="E33" s="35">
        <v>11000</v>
      </c>
    </row>
    <row r="34" spans="1:5" ht="16.5" x14ac:dyDescent="0.3">
      <c r="A34" s="1">
        <v>1100552242</v>
      </c>
      <c r="B34" s="35">
        <v>12500</v>
      </c>
      <c r="C34" s="35">
        <v>7000</v>
      </c>
      <c r="D34" s="35">
        <v>4000</v>
      </c>
      <c r="E34" s="35">
        <v>5000</v>
      </c>
    </row>
    <row r="35" spans="1:5" ht="16.5" x14ac:dyDescent="0.3">
      <c r="A35" s="1">
        <v>1100552243</v>
      </c>
      <c r="B35" s="35">
        <v>5200</v>
      </c>
      <c r="C35" s="35">
        <v>8000</v>
      </c>
      <c r="D35" s="35">
        <v>15000</v>
      </c>
      <c r="E35" s="35">
        <v>11000</v>
      </c>
    </row>
    <row r="36" spans="1:5" ht="16.5" x14ac:dyDescent="0.3">
      <c r="A36" s="1">
        <v>1100552244</v>
      </c>
      <c r="B36" s="35">
        <v>12500</v>
      </c>
      <c r="C36" s="35">
        <v>8000</v>
      </c>
      <c r="D36" s="35">
        <v>4000</v>
      </c>
      <c r="E36" s="35">
        <v>5000</v>
      </c>
    </row>
    <row r="37" spans="1:5" ht="16.5" x14ac:dyDescent="0.3">
      <c r="A37" s="1">
        <v>1100552245</v>
      </c>
      <c r="B37" s="35">
        <v>5200</v>
      </c>
      <c r="C37" s="35">
        <v>7000</v>
      </c>
      <c r="D37" s="35">
        <v>15000</v>
      </c>
      <c r="E37" s="35">
        <v>11000</v>
      </c>
    </row>
    <row r="38" spans="1:5" ht="16.5" x14ac:dyDescent="0.3">
      <c r="A38" s="1">
        <v>1100552246</v>
      </c>
      <c r="B38" s="35">
        <v>12500</v>
      </c>
      <c r="C38" s="35">
        <v>7000</v>
      </c>
      <c r="D38" s="35">
        <v>4000</v>
      </c>
      <c r="E38" s="35">
        <v>1000</v>
      </c>
    </row>
    <row r="39" spans="1:5" ht="16.5" x14ac:dyDescent="0.3">
      <c r="A39" s="1">
        <v>1100552247</v>
      </c>
      <c r="B39" s="35">
        <v>5200</v>
      </c>
      <c r="C39" s="35">
        <v>8000</v>
      </c>
      <c r="D39" s="35">
        <v>15000</v>
      </c>
      <c r="E39" s="35">
        <v>9000</v>
      </c>
    </row>
    <row r="40" spans="1:5" ht="16.5" x14ac:dyDescent="0.3">
      <c r="A40" s="1">
        <v>1100552248</v>
      </c>
      <c r="B40" s="35">
        <v>5000</v>
      </c>
      <c r="C40" s="35">
        <v>7000</v>
      </c>
      <c r="D40" s="35">
        <v>4000</v>
      </c>
      <c r="E40" s="35">
        <v>5000</v>
      </c>
    </row>
    <row r="41" spans="1:5" ht="16.5" x14ac:dyDescent="0.3">
      <c r="A41" s="1">
        <v>1100552249</v>
      </c>
      <c r="B41" s="35">
        <v>5200</v>
      </c>
      <c r="C41" s="35">
        <v>5000</v>
      </c>
      <c r="D41" s="35">
        <v>2500</v>
      </c>
      <c r="E41" s="35">
        <v>11000</v>
      </c>
    </row>
    <row r="42" spans="1:5" ht="16.5" x14ac:dyDescent="0.3">
      <c r="A42" s="1">
        <v>1100552250</v>
      </c>
      <c r="B42" s="35">
        <v>12500</v>
      </c>
      <c r="C42" s="35">
        <v>7000</v>
      </c>
      <c r="D42" s="35">
        <v>4000</v>
      </c>
      <c r="E42" s="35">
        <v>2000</v>
      </c>
    </row>
    <row r="43" spans="1:5" ht="16.5" x14ac:dyDescent="0.3">
      <c r="A43" s="1">
        <v>1100552251</v>
      </c>
      <c r="B43" s="35">
        <v>5200</v>
      </c>
      <c r="C43" s="35">
        <v>8000</v>
      </c>
      <c r="D43" s="35">
        <v>15000</v>
      </c>
      <c r="E43" s="35">
        <v>11000</v>
      </c>
    </row>
    <row r="44" spans="1:5" ht="16.5" x14ac:dyDescent="0.3">
      <c r="A44" s="1">
        <v>1100552252</v>
      </c>
      <c r="B44" s="35">
        <v>12500</v>
      </c>
      <c r="C44" s="35">
        <v>20000</v>
      </c>
      <c r="D44" s="35">
        <v>4000</v>
      </c>
      <c r="E44" s="35">
        <v>3000</v>
      </c>
    </row>
    <row r="45" spans="1:5" ht="16.5" x14ac:dyDescent="0.3">
      <c r="A45" s="1">
        <v>1100552253</v>
      </c>
      <c r="B45" s="35">
        <v>5200</v>
      </c>
      <c r="C45" s="35">
        <v>9000</v>
      </c>
      <c r="D45" s="35">
        <v>15000</v>
      </c>
      <c r="E45" s="35">
        <v>11000</v>
      </c>
    </row>
    <row r="46" spans="1:5" ht="16.5" x14ac:dyDescent="0.3">
      <c r="A46" s="1">
        <v>1100552254</v>
      </c>
      <c r="B46" s="35">
        <v>12500</v>
      </c>
      <c r="C46" s="35">
        <v>7000</v>
      </c>
      <c r="D46" s="35">
        <v>4000</v>
      </c>
      <c r="E46" s="35">
        <v>6000</v>
      </c>
    </row>
    <row r="47" spans="1:5" ht="16.5" x14ac:dyDescent="0.3">
      <c r="A47" s="1">
        <v>1100552255</v>
      </c>
      <c r="B47" s="35">
        <v>5200</v>
      </c>
      <c r="C47" s="35">
        <v>8000</v>
      </c>
      <c r="D47" s="35">
        <v>15000</v>
      </c>
      <c r="E47" s="35">
        <v>11000</v>
      </c>
    </row>
    <row r="48" spans="1:5" ht="16.5" x14ac:dyDescent="0.3">
      <c r="A48" s="1">
        <v>1100552256</v>
      </c>
      <c r="B48" s="35">
        <v>12500</v>
      </c>
      <c r="C48" s="35">
        <v>50000</v>
      </c>
      <c r="D48" s="35">
        <v>4000</v>
      </c>
      <c r="E48" s="35">
        <v>6000</v>
      </c>
    </row>
    <row r="49" spans="1:5" ht="16.5" x14ac:dyDescent="0.3">
      <c r="A49" s="1">
        <v>1100552257</v>
      </c>
      <c r="B49" s="35">
        <v>5200</v>
      </c>
      <c r="C49" s="35">
        <v>18000</v>
      </c>
      <c r="D49" s="35">
        <v>15000</v>
      </c>
      <c r="E49" s="35">
        <v>11000</v>
      </c>
    </row>
    <row r="50" spans="1:5" ht="16.5" x14ac:dyDescent="0.3">
      <c r="A50" s="1">
        <v>1100552258</v>
      </c>
      <c r="B50" s="35">
        <v>12500</v>
      </c>
      <c r="C50" s="35">
        <v>7000</v>
      </c>
      <c r="D50" s="35">
        <v>4000</v>
      </c>
      <c r="E50" s="35">
        <v>6000</v>
      </c>
    </row>
    <row r="51" spans="1:5" ht="16.5" x14ac:dyDescent="0.3">
      <c r="A51" s="1">
        <v>1100552259</v>
      </c>
      <c r="B51" s="35">
        <v>5200</v>
      </c>
      <c r="C51" s="35">
        <v>8000</v>
      </c>
      <c r="D51" s="35">
        <v>15000</v>
      </c>
      <c r="E51" s="35">
        <v>11000</v>
      </c>
    </row>
    <row r="52" spans="1:5" ht="16.5" x14ac:dyDescent="0.3">
      <c r="A52" s="1">
        <v>1100552260</v>
      </c>
      <c r="B52" s="35">
        <v>12500</v>
      </c>
      <c r="C52" s="35">
        <v>9000</v>
      </c>
      <c r="D52" s="35">
        <v>4000</v>
      </c>
      <c r="E52" s="35">
        <v>3000</v>
      </c>
    </row>
    <row r="53" spans="1:5" ht="16.5" x14ac:dyDescent="0.3">
      <c r="A53" s="1">
        <v>1100552261</v>
      </c>
      <c r="B53" s="35">
        <v>5200</v>
      </c>
      <c r="C53" s="35">
        <v>5000</v>
      </c>
      <c r="D53" s="35">
        <v>15000</v>
      </c>
      <c r="E53" s="35">
        <v>11000</v>
      </c>
    </row>
    <row r="54" spans="1:5" ht="16.5" x14ac:dyDescent="0.3">
      <c r="A54" s="1">
        <v>1100552262</v>
      </c>
      <c r="B54" s="35">
        <v>12500</v>
      </c>
      <c r="C54" s="35">
        <v>7000</v>
      </c>
      <c r="D54" s="35">
        <v>4000</v>
      </c>
      <c r="E54" s="35">
        <v>5000</v>
      </c>
    </row>
    <row r="55" spans="1:5" ht="16.5" x14ac:dyDescent="0.3">
      <c r="A55" s="1">
        <v>1100552263</v>
      </c>
      <c r="B55" s="35">
        <v>5200</v>
      </c>
      <c r="C55" s="35">
        <v>8000</v>
      </c>
      <c r="D55" s="35">
        <v>15000</v>
      </c>
      <c r="E55" s="35">
        <v>11000</v>
      </c>
    </row>
    <row r="56" spans="1:5" ht="16.5" x14ac:dyDescent="0.3">
      <c r="A56" s="1">
        <v>1100552264</v>
      </c>
      <c r="B56" s="35">
        <v>12500</v>
      </c>
      <c r="C56" s="35">
        <v>8000</v>
      </c>
      <c r="D56" s="35">
        <v>4000</v>
      </c>
      <c r="E56" s="35">
        <v>5000</v>
      </c>
    </row>
    <row r="57" spans="1:5" ht="16.5" x14ac:dyDescent="0.3">
      <c r="A57" s="1">
        <v>1100552265</v>
      </c>
      <c r="B57" s="35">
        <v>5200</v>
      </c>
      <c r="C57" s="35">
        <v>7000</v>
      </c>
      <c r="D57" s="35">
        <v>15000</v>
      </c>
      <c r="E57" s="35">
        <v>11000</v>
      </c>
    </row>
    <row r="58" spans="1:5" ht="16.5" x14ac:dyDescent="0.3">
      <c r="A58" s="1">
        <v>1100552266</v>
      </c>
      <c r="B58" s="35">
        <v>12500</v>
      </c>
      <c r="C58" s="35">
        <v>7000</v>
      </c>
      <c r="D58" s="35">
        <v>4000</v>
      </c>
      <c r="E58" s="35">
        <v>1000</v>
      </c>
    </row>
    <row r="59" spans="1:5" ht="16.5" x14ac:dyDescent="0.3">
      <c r="A59" s="1">
        <v>1100552267</v>
      </c>
      <c r="B59" s="35">
        <v>5200</v>
      </c>
      <c r="C59" s="35">
        <v>8000</v>
      </c>
      <c r="D59" s="35">
        <v>15000</v>
      </c>
      <c r="E59" s="35">
        <v>9000</v>
      </c>
    </row>
    <row r="60" spans="1:5" ht="16.5" x14ac:dyDescent="0.3">
      <c r="A60" s="1">
        <v>1100552268</v>
      </c>
      <c r="B60" s="35">
        <v>5000</v>
      </c>
      <c r="C60" s="35">
        <v>7000</v>
      </c>
      <c r="D60" s="35">
        <v>4000</v>
      </c>
      <c r="E60" s="35">
        <v>5000</v>
      </c>
    </row>
    <row r="61" spans="1:5" ht="16.5" x14ac:dyDescent="0.3">
      <c r="A61" s="1">
        <v>1100552269</v>
      </c>
      <c r="B61" s="35">
        <v>5200</v>
      </c>
      <c r="C61" s="35">
        <v>5000</v>
      </c>
      <c r="D61" s="35">
        <v>2500</v>
      </c>
      <c r="E61" s="35">
        <v>11000</v>
      </c>
    </row>
    <row r="62" spans="1:5" ht="16.5" x14ac:dyDescent="0.3">
      <c r="A62" s="1">
        <v>1100552270</v>
      </c>
      <c r="B62" s="35">
        <v>12500</v>
      </c>
      <c r="C62" s="35">
        <v>7000</v>
      </c>
      <c r="D62" s="35">
        <v>4000</v>
      </c>
      <c r="E62" s="35">
        <v>2000</v>
      </c>
    </row>
    <row r="63" spans="1:5" ht="16.5" x14ac:dyDescent="0.3">
      <c r="A63" s="1">
        <v>1100552271</v>
      </c>
      <c r="B63" s="35">
        <v>5200</v>
      </c>
      <c r="C63" s="35">
        <v>8000</v>
      </c>
      <c r="D63" s="35">
        <v>15000</v>
      </c>
      <c r="E63" s="35">
        <v>11000</v>
      </c>
    </row>
    <row r="64" spans="1:5" ht="16.5" x14ac:dyDescent="0.3">
      <c r="A64" s="1">
        <v>1100552272</v>
      </c>
      <c r="B64" s="35">
        <v>12500</v>
      </c>
      <c r="C64" s="35">
        <v>20000</v>
      </c>
      <c r="D64" s="35">
        <v>4000</v>
      </c>
      <c r="E64" s="35">
        <v>3000</v>
      </c>
    </row>
    <row r="65" spans="1:5" ht="16.5" x14ac:dyDescent="0.3">
      <c r="A65" s="1">
        <v>1100552273</v>
      </c>
      <c r="B65" s="35">
        <v>5200</v>
      </c>
      <c r="C65" s="35">
        <v>9000</v>
      </c>
      <c r="D65" s="35">
        <v>15000</v>
      </c>
      <c r="E65" s="35">
        <v>11000</v>
      </c>
    </row>
    <row r="66" spans="1:5" ht="16.5" x14ac:dyDescent="0.3">
      <c r="A66" s="1">
        <v>1100552274</v>
      </c>
      <c r="B66" s="35">
        <v>12500</v>
      </c>
      <c r="C66" s="35">
        <v>7000</v>
      </c>
      <c r="D66" s="35">
        <v>4000</v>
      </c>
      <c r="E66" s="35">
        <v>6000</v>
      </c>
    </row>
    <row r="67" spans="1:5" ht="16.5" x14ac:dyDescent="0.3">
      <c r="A67" s="1">
        <v>1100552275</v>
      </c>
      <c r="B67" s="35">
        <v>5200</v>
      </c>
      <c r="C67" s="35">
        <v>8000</v>
      </c>
      <c r="D67" s="35">
        <v>15000</v>
      </c>
      <c r="E67" s="35">
        <v>11000</v>
      </c>
    </row>
    <row r="68" spans="1:5" ht="16.5" x14ac:dyDescent="0.3">
      <c r="A68" s="1">
        <v>1100552276</v>
      </c>
      <c r="B68" s="35">
        <v>12500</v>
      </c>
      <c r="C68" s="35">
        <v>50000</v>
      </c>
      <c r="D68" s="35">
        <v>4000</v>
      </c>
      <c r="E68" s="35">
        <v>6000</v>
      </c>
    </row>
    <row r="69" spans="1:5" ht="16.5" x14ac:dyDescent="0.3">
      <c r="A69" s="1">
        <v>1100552277</v>
      </c>
      <c r="B69" s="35">
        <v>5200</v>
      </c>
      <c r="C69" s="35">
        <v>18000</v>
      </c>
      <c r="D69" s="35">
        <v>15000</v>
      </c>
      <c r="E69" s="35">
        <v>11000</v>
      </c>
    </row>
    <row r="70" spans="1:5" ht="16.5" x14ac:dyDescent="0.3">
      <c r="A70" s="1">
        <v>1100552278</v>
      </c>
      <c r="B70" s="35">
        <v>12500</v>
      </c>
      <c r="C70" s="35">
        <v>7000</v>
      </c>
      <c r="D70" s="35">
        <v>4000</v>
      </c>
      <c r="E70" s="35">
        <v>6000</v>
      </c>
    </row>
    <row r="71" spans="1:5" ht="16.5" x14ac:dyDescent="0.3">
      <c r="A71" s="1">
        <v>1100552279</v>
      </c>
      <c r="B71" s="35">
        <v>5200</v>
      </c>
      <c r="C71" s="35">
        <v>8000</v>
      </c>
      <c r="D71" s="35">
        <v>15000</v>
      </c>
      <c r="E71" s="35">
        <v>11000</v>
      </c>
    </row>
    <row r="72" spans="1:5" ht="16.5" x14ac:dyDescent="0.3">
      <c r="A72" s="1">
        <v>1100552280</v>
      </c>
      <c r="B72" s="35">
        <v>12500</v>
      </c>
      <c r="C72" s="35">
        <v>9000</v>
      </c>
      <c r="D72" s="35">
        <v>4000</v>
      </c>
      <c r="E72" s="35">
        <v>3000</v>
      </c>
    </row>
    <row r="73" spans="1:5" ht="16.5" x14ac:dyDescent="0.3">
      <c r="A73" s="1">
        <v>1100552281</v>
      </c>
      <c r="B73" s="35">
        <v>5200</v>
      </c>
      <c r="C73" s="35">
        <v>5000</v>
      </c>
      <c r="D73" s="35">
        <v>15000</v>
      </c>
      <c r="E73" s="35">
        <v>11000</v>
      </c>
    </row>
    <row r="74" spans="1:5" ht="16.5" x14ac:dyDescent="0.3">
      <c r="A74" s="1">
        <v>1100552282</v>
      </c>
      <c r="B74" s="35">
        <v>12500</v>
      </c>
      <c r="C74" s="35">
        <v>7000</v>
      </c>
      <c r="D74" s="35">
        <v>4000</v>
      </c>
      <c r="E74" s="35">
        <v>5000</v>
      </c>
    </row>
    <row r="75" spans="1:5" ht="16.5" x14ac:dyDescent="0.3">
      <c r="A75" s="1">
        <v>1100552283</v>
      </c>
      <c r="B75" s="35">
        <v>5200</v>
      </c>
      <c r="C75" s="35">
        <v>8000</v>
      </c>
      <c r="D75" s="35">
        <v>15000</v>
      </c>
      <c r="E75" s="35">
        <v>11000</v>
      </c>
    </row>
    <row r="76" spans="1:5" ht="16.5" x14ac:dyDescent="0.3">
      <c r="A76" s="1">
        <v>1100552284</v>
      </c>
      <c r="B76" s="35">
        <v>12500</v>
      </c>
      <c r="C76" s="35">
        <v>8000</v>
      </c>
      <c r="D76" s="35">
        <v>4000</v>
      </c>
      <c r="E76" s="35">
        <v>5000</v>
      </c>
    </row>
    <row r="77" spans="1:5" ht="16.5" x14ac:dyDescent="0.3">
      <c r="A77" s="1">
        <v>1100552285</v>
      </c>
      <c r="B77" s="35">
        <v>5200</v>
      </c>
      <c r="C77" s="35">
        <v>7000</v>
      </c>
      <c r="D77" s="35">
        <v>15000</v>
      </c>
      <c r="E77" s="35">
        <v>11000</v>
      </c>
    </row>
    <row r="78" spans="1:5" ht="16.5" x14ac:dyDescent="0.3">
      <c r="A78" s="1">
        <v>1100552286</v>
      </c>
      <c r="B78" s="35">
        <v>12500</v>
      </c>
      <c r="C78" s="35">
        <v>7000</v>
      </c>
      <c r="D78" s="35">
        <v>4000</v>
      </c>
      <c r="E78" s="35">
        <v>1000</v>
      </c>
    </row>
    <row r="79" spans="1:5" ht="16.5" x14ac:dyDescent="0.3">
      <c r="A79" s="1">
        <v>1100552287</v>
      </c>
      <c r="B79" s="35">
        <v>5200</v>
      </c>
      <c r="C79" s="35">
        <v>8000</v>
      </c>
      <c r="D79" s="35">
        <v>15000</v>
      </c>
      <c r="E79" s="35">
        <v>9000</v>
      </c>
    </row>
    <row r="80" spans="1:5" ht="16.5" x14ac:dyDescent="0.3">
      <c r="A80" s="1">
        <v>1100552288</v>
      </c>
      <c r="B80" s="35">
        <v>5000</v>
      </c>
      <c r="C80" s="35">
        <v>7000</v>
      </c>
      <c r="D80" s="35">
        <v>4000</v>
      </c>
      <c r="E80" s="35">
        <v>5000</v>
      </c>
    </row>
    <row r="81" spans="1:5" ht="16.5" x14ac:dyDescent="0.3">
      <c r="A81" s="1">
        <v>1100552289</v>
      </c>
      <c r="B81" s="35">
        <v>5200</v>
      </c>
      <c r="C81" s="35">
        <v>5000</v>
      </c>
      <c r="D81" s="35">
        <v>2500</v>
      </c>
      <c r="E81" s="35">
        <v>11000</v>
      </c>
    </row>
    <row r="82" spans="1:5" ht="16.5" x14ac:dyDescent="0.3">
      <c r="A82" s="1">
        <v>1100552290</v>
      </c>
      <c r="B82" s="35">
        <v>12500</v>
      </c>
      <c r="C82" s="35">
        <v>20000</v>
      </c>
      <c r="D82" s="35">
        <v>4000</v>
      </c>
      <c r="E82" s="35">
        <v>3000</v>
      </c>
    </row>
    <row r="83" spans="1:5" ht="16.5" x14ac:dyDescent="0.3">
      <c r="A83" s="1">
        <v>1100552291</v>
      </c>
      <c r="B83" s="35">
        <v>5200</v>
      </c>
      <c r="C83" s="35">
        <v>9000</v>
      </c>
      <c r="D83" s="35">
        <v>15000</v>
      </c>
      <c r="E83" s="35">
        <v>11000</v>
      </c>
    </row>
    <row r="84" spans="1:5" ht="16.5" x14ac:dyDescent="0.3">
      <c r="A84" s="1">
        <v>1100552292</v>
      </c>
      <c r="B84" s="35">
        <v>12500</v>
      </c>
      <c r="C84" s="35">
        <v>7000</v>
      </c>
      <c r="D84" s="35">
        <v>4000</v>
      </c>
      <c r="E84" s="35">
        <v>6000</v>
      </c>
    </row>
    <row r="85" spans="1:5" ht="16.5" x14ac:dyDescent="0.3">
      <c r="A85" s="1">
        <v>1100552293</v>
      </c>
      <c r="B85" s="35">
        <v>5200</v>
      </c>
      <c r="C85" s="35">
        <v>8000</v>
      </c>
      <c r="D85" s="35">
        <v>15000</v>
      </c>
      <c r="E85" s="35">
        <v>11000</v>
      </c>
    </row>
    <row r="86" spans="1:5" ht="16.5" x14ac:dyDescent="0.3">
      <c r="A86" s="1">
        <v>1100552294</v>
      </c>
      <c r="B86" s="35">
        <v>12500</v>
      </c>
      <c r="C86" s="35">
        <v>50000</v>
      </c>
      <c r="D86" s="35">
        <v>4000</v>
      </c>
      <c r="E86" s="35">
        <v>6000</v>
      </c>
    </row>
    <row r="87" spans="1:5" ht="16.5" x14ac:dyDescent="0.3">
      <c r="A87" s="1">
        <v>1100552295</v>
      </c>
      <c r="B87" s="35">
        <v>5200</v>
      </c>
      <c r="C87" s="35">
        <v>18000</v>
      </c>
      <c r="D87" s="35">
        <v>15000</v>
      </c>
      <c r="E87" s="35">
        <v>11000</v>
      </c>
    </row>
    <row r="88" spans="1:5" ht="16.5" x14ac:dyDescent="0.3">
      <c r="A88" s="1">
        <v>1100552296</v>
      </c>
      <c r="B88" s="35">
        <v>12500</v>
      </c>
      <c r="C88" s="35">
        <v>7000</v>
      </c>
      <c r="D88" s="35">
        <v>4000</v>
      </c>
      <c r="E88" s="35">
        <v>6000</v>
      </c>
    </row>
    <row r="89" spans="1:5" ht="16.5" x14ac:dyDescent="0.3">
      <c r="A89" s="1">
        <v>1100552297</v>
      </c>
      <c r="B89" s="35">
        <v>5200</v>
      </c>
      <c r="C89" s="35">
        <v>8000</v>
      </c>
      <c r="D89" s="35">
        <v>15000</v>
      </c>
      <c r="E89" s="35">
        <v>11000</v>
      </c>
    </row>
    <row r="90" spans="1:5" ht="16.5" x14ac:dyDescent="0.3">
      <c r="A90" s="1">
        <v>1100552298</v>
      </c>
      <c r="B90" s="35">
        <v>12500</v>
      </c>
      <c r="C90" s="35">
        <v>9000</v>
      </c>
      <c r="D90" s="35">
        <v>4000</v>
      </c>
      <c r="E90" s="35">
        <v>3000</v>
      </c>
    </row>
    <row r="91" spans="1:5" ht="16.5" x14ac:dyDescent="0.3">
      <c r="A91" s="1">
        <v>1100552299</v>
      </c>
      <c r="B91" s="35">
        <v>5200</v>
      </c>
      <c r="C91" s="35">
        <v>5000</v>
      </c>
      <c r="D91" s="35">
        <v>15000</v>
      </c>
      <c r="E91" s="35">
        <v>11000</v>
      </c>
    </row>
    <row r="92" spans="1:5" ht="16.5" x14ac:dyDescent="0.3">
      <c r="A92" s="1">
        <v>1100552300</v>
      </c>
      <c r="B92" s="35">
        <v>12500</v>
      </c>
      <c r="C92" s="35">
        <v>7000</v>
      </c>
      <c r="D92" s="35">
        <v>4000</v>
      </c>
      <c r="E92" s="35">
        <v>5000</v>
      </c>
    </row>
    <row r="93" spans="1:5" ht="16.5" x14ac:dyDescent="0.3">
      <c r="A93" s="1">
        <v>1100552301</v>
      </c>
      <c r="B93" s="35">
        <v>5200</v>
      </c>
      <c r="C93" s="35">
        <v>8000</v>
      </c>
      <c r="D93" s="35">
        <v>15000</v>
      </c>
      <c r="E93" s="35">
        <v>11000</v>
      </c>
    </row>
    <row r="94" spans="1:5" ht="16.5" x14ac:dyDescent="0.3">
      <c r="A94" s="1">
        <v>1100552302</v>
      </c>
      <c r="B94" s="35">
        <v>12500</v>
      </c>
      <c r="C94" s="35">
        <v>8000</v>
      </c>
      <c r="D94" s="35">
        <v>4000</v>
      </c>
      <c r="E94" s="35">
        <v>5000</v>
      </c>
    </row>
    <row r="95" spans="1:5" ht="16.5" x14ac:dyDescent="0.3">
      <c r="A95" s="1">
        <v>1100552303</v>
      </c>
      <c r="B95" s="35">
        <v>5200</v>
      </c>
      <c r="C95" s="35">
        <v>7000</v>
      </c>
      <c r="D95" s="35">
        <v>15000</v>
      </c>
      <c r="E95" s="35">
        <v>11000</v>
      </c>
    </row>
    <row r="96" spans="1:5" ht="16.5" x14ac:dyDescent="0.3">
      <c r="A96" s="1">
        <v>1100552304</v>
      </c>
      <c r="B96" s="35">
        <v>12500</v>
      </c>
      <c r="C96" s="35">
        <v>7000</v>
      </c>
      <c r="D96" s="35">
        <v>4000</v>
      </c>
      <c r="E96" s="35">
        <v>1000</v>
      </c>
    </row>
  </sheetData>
  <dataValidations disablePrompts="1" count="2">
    <dataValidation type="list" allowBlank="1" showInputMessage="1" showErrorMessage="1" sqref="H1" xr:uid="{8F751B6F-CDC7-4807-A0E5-A75082290BE4}">
      <formula1>$A$2:$A$96</formula1>
    </dataValidation>
    <dataValidation type="list" allowBlank="1" showInputMessage="1" showErrorMessage="1" sqref="H2" xr:uid="{91AC44A2-6596-421C-A4A4-E0966FA6BCB0}">
      <formula1>$B$1:$E$1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Relative Cell reference</vt:lpstr>
      <vt:lpstr>Absolute Reference</vt:lpstr>
      <vt:lpstr>Mixed Cell reference</vt:lpstr>
      <vt:lpstr>Vlookup False</vt:lpstr>
      <vt:lpstr>Vlookup True</vt:lpstr>
      <vt:lpstr>Hlookup False</vt:lpstr>
      <vt:lpstr>Hlookup True</vt:lpstr>
      <vt:lpstr>Lookup</vt:lpstr>
      <vt:lpstr>Index &amp; Match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2019-01-29T14:05:27Z</dcterms:created>
  <dcterms:modified xsi:type="dcterms:W3CDTF">2019-02-08T14:10:26Z</dcterms:modified>
</cp:coreProperties>
</file>