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Ex1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2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3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8.xml" ContentType="application/vnd.openxmlformats-officedocument.drawing+xml"/>
  <Override PartName="/xl/charts/chartEx4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Ex5.xml" ContentType="application/vnd.ms-office.chartex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Pivot Book\Book\Excel Files Upload\"/>
    </mc:Choice>
  </mc:AlternateContent>
  <xr:revisionPtr revIDLastSave="0" documentId="13_ncr:1_{55BC7A5B-E727-44DE-8D23-A7CFCFE78D73}" xr6:coauthVersionLast="47" xr6:coauthVersionMax="47" xr10:uidLastSave="{00000000-0000-0000-0000-000000000000}"/>
  <bookViews>
    <workbookView xWindow="-98" yWindow="-98" windowWidth="21795" windowHeight="13875" tabRatio="870" activeTab="18" xr2:uid="{51EFB888-C8E6-4954-8614-272B14DD57D9}"/>
  </bookViews>
  <sheets>
    <sheet name="Data" sheetId="2" r:id="rId1"/>
    <sheet name="Column" sheetId="1" r:id="rId2"/>
    <sheet name="Line" sheetId="3" r:id="rId3"/>
    <sheet name="Pie" sheetId="4" r:id="rId4"/>
    <sheet name="Pie Plus" sheetId="5" r:id="rId5"/>
    <sheet name="Doughnut" sheetId="6" r:id="rId6"/>
    <sheet name="Bar" sheetId="7" r:id="rId7"/>
    <sheet name="Area" sheetId="8" r:id="rId8"/>
    <sheet name="Bubble" sheetId="9" r:id="rId9"/>
    <sheet name="Scatter" sheetId="10" r:id="rId10"/>
    <sheet name="Surface" sheetId="14" r:id="rId11"/>
    <sheet name="Surface Chart" sheetId="16" r:id="rId12"/>
    <sheet name="Plant Location" sheetId="17" r:id="rId13"/>
    <sheet name="Plant Explanation" sheetId="18" r:id="rId14"/>
    <sheet name="Waterfall" sheetId="19" r:id="rId15"/>
    <sheet name="Stacked Columns" sheetId="20" r:id="rId16"/>
    <sheet name="3-D Column" sheetId="21" r:id="rId17"/>
    <sheet name="Combination " sheetId="22" r:id="rId18"/>
    <sheet name="Funnel" sheetId="23" r:id="rId19"/>
  </sheets>
  <externalReferences>
    <externalReference r:id="rId20"/>
  </externalReferences>
  <definedNames>
    <definedName name="_xlchart.v1.0" hidden="1">Waterfall!$C$29:$C$33</definedName>
    <definedName name="_xlchart.v1.1" hidden="1">Waterfall!$D$28</definedName>
    <definedName name="_xlchart.v1.2" hidden="1">Waterfall!$D$29:$D$33</definedName>
    <definedName name="_xlchart.v1.3" hidden="1">Waterfall!$D$4:$D$7</definedName>
    <definedName name="_xlchart.v1.4" hidden="1">Waterfall!$E$3</definedName>
    <definedName name="_xlchart.v1.5" hidden="1">Waterfall!$E$4:$E$7</definedName>
    <definedName name="_xlchart.v1.6" hidden="1">Waterfall!$D$12:$D$25</definedName>
    <definedName name="_xlchart.v1.7" hidden="1">Waterfall!$E$11</definedName>
    <definedName name="_xlchart.v1.8" hidden="1">Waterfall!$E$12:$E$25</definedName>
    <definedName name="_xlchart.v2.10" hidden="1">'[1]Funnel&amp;Waterfall'!$N$5:$N$11</definedName>
    <definedName name="_xlchart.v2.11" hidden="1">Funnel!$E$5:$E$11</definedName>
    <definedName name="_xlchart.v2.12" hidden="1">Funnel!$F$5:$F$11</definedName>
    <definedName name="_xlchart.v2.9" hidden="1">'[1]Funnel&amp;Waterfall'!$M$5:$M$11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3" l="1"/>
  <c r="E8" i="23"/>
  <c r="E6" i="23"/>
  <c r="F50" i="22"/>
  <c r="I37" i="22"/>
  <c r="I38" i="22" s="1"/>
  <c r="I39" i="22" s="1"/>
  <c r="I40" i="22" s="1"/>
  <c r="I41" i="22" s="1"/>
  <c r="I42" i="22" s="1"/>
  <c r="I43" i="22" s="1"/>
  <c r="I44" i="22" s="1"/>
  <c r="I45" i="22" s="1"/>
  <c r="I46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I36" i="22"/>
  <c r="E18" i="20"/>
  <c r="E17" i="20"/>
  <c r="E16" i="20"/>
  <c r="E15" i="20"/>
  <c r="E14" i="20"/>
  <c r="G6" i="20"/>
  <c r="K6" i="20" s="1"/>
  <c r="G5" i="20"/>
  <c r="K5" i="20" s="1"/>
  <c r="D33" i="19"/>
  <c r="E25" i="19"/>
  <c r="E3" i="18"/>
  <c r="D8" i="17"/>
  <c r="D7" i="17"/>
  <c r="D6" i="17"/>
  <c r="D5" i="17"/>
  <c r="D4" i="17"/>
  <c r="D3" i="17"/>
  <c r="D2" i="17"/>
  <c r="G9" i="17" s="1"/>
  <c r="K3" i="17" s="1"/>
  <c r="C3" i="14"/>
  <c r="D55" i="14" s="1"/>
  <c r="C8" i="9"/>
  <c r="D6" i="9" s="1"/>
  <c r="B8" i="9"/>
  <c r="D5" i="9"/>
  <c r="D4" i="9"/>
  <c r="D3" i="9"/>
  <c r="D2" i="9"/>
  <c r="D8" i="9" s="1"/>
  <c r="F8" i="7"/>
  <c r="E8" i="7"/>
  <c r="F7" i="7"/>
  <c r="E7" i="7"/>
  <c r="F6" i="7"/>
  <c r="E6" i="7"/>
  <c r="F5" i="7"/>
  <c r="E5" i="7"/>
  <c r="E18" i="2"/>
  <c r="E21" i="1"/>
  <c r="D21" i="1"/>
  <c r="E20" i="1"/>
  <c r="D20" i="1"/>
  <c r="E19" i="1"/>
  <c r="D19" i="1"/>
  <c r="E18" i="1"/>
  <c r="D18" i="1"/>
  <c r="J6" i="20" l="1"/>
  <c r="J5" i="20"/>
  <c r="D7" i="14"/>
  <c r="G6" i="7"/>
  <c r="G8" i="7"/>
  <c r="G5" i="7"/>
  <c r="G7" i="7"/>
  <c r="F21" i="1"/>
  <c r="F20" i="1"/>
  <c r="F19" i="1"/>
  <c r="F18" i="1"/>
</calcChain>
</file>

<file path=xl/sharedStrings.xml><?xml version="1.0" encoding="utf-8"?>
<sst xmlns="http://schemas.openxmlformats.org/spreadsheetml/2006/main" count="349" uniqueCount="191">
  <si>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</si>
  <si>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</si>
  <si>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</si>
  <si>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</si>
  <si>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</si>
  <si>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</si>
  <si>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</si>
  <si>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</si>
  <si>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</si>
  <si>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</si>
  <si>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</si>
  <si>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</si>
  <si>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Expenses</t>
  </si>
  <si>
    <t>Sales</t>
  </si>
  <si>
    <t>Cost</t>
  </si>
  <si>
    <t>Profit</t>
  </si>
  <si>
    <t>Qtr 1</t>
  </si>
  <si>
    <t>Qtr 2</t>
  </si>
  <si>
    <t>Qtr 3</t>
  </si>
  <si>
    <t>Qtr 4</t>
  </si>
  <si>
    <t>Excel 100+ PivotTables, Charts &amp; Reports</t>
  </si>
  <si>
    <t>Chapter</t>
  </si>
  <si>
    <t>Topic</t>
  </si>
  <si>
    <t>Pages</t>
  </si>
  <si>
    <t>Delivery</t>
  </si>
  <si>
    <t>Part I</t>
  </si>
  <si>
    <t>Excel Charts</t>
  </si>
  <si>
    <t xml:space="preserve">Excel Charts and Graphs - When and Why to Use Them </t>
  </si>
  <si>
    <t>Week 1</t>
  </si>
  <si>
    <t xml:space="preserve">Creating Different Charts with a Chart Menu </t>
  </si>
  <si>
    <t>Week 2</t>
  </si>
  <si>
    <t xml:space="preserve">Changing Charts to Fit Your Needs </t>
  </si>
  <si>
    <t>Week 3</t>
  </si>
  <si>
    <t xml:space="preserve">Unconventional Charts and Topics </t>
  </si>
  <si>
    <t>Week 4</t>
  </si>
  <si>
    <t>Part II</t>
  </si>
  <si>
    <t>PivotTables and PivotCharts</t>
  </si>
  <si>
    <t xml:space="preserve">What is and What are the Benefits of a Pivot Table </t>
  </si>
  <si>
    <t>Week 5</t>
  </si>
  <si>
    <t>How to Structure the Data Source for a Pivot Table</t>
  </si>
  <si>
    <t>Week 6</t>
  </si>
  <si>
    <t xml:space="preserve">Create and Format Pivot Tables </t>
  </si>
  <si>
    <t>Week 7</t>
  </si>
  <si>
    <t xml:space="preserve">Sort, Filter and Group Pivot Tables </t>
  </si>
  <si>
    <t>Week 8</t>
  </si>
  <si>
    <t xml:space="preserve">Calculations in a Pivot Table </t>
  </si>
  <si>
    <t>Week 9</t>
  </si>
  <si>
    <t xml:space="preserve">Pivot Charts </t>
  </si>
  <si>
    <t>Week 10</t>
  </si>
  <si>
    <t xml:space="preserve">Pivot Tables Slicers and Timelines </t>
  </si>
  <si>
    <t>Week 11</t>
  </si>
  <si>
    <t xml:space="preserve">Pivot Table Dashboards </t>
  </si>
  <si>
    <t>Week 12</t>
  </si>
  <si>
    <t>Pivot Table and Charts Case Studies</t>
  </si>
  <si>
    <t>Week 13</t>
  </si>
  <si>
    <t>Part III</t>
  </si>
  <si>
    <t>Excel Analytic Techniques</t>
  </si>
  <si>
    <t>Data Analysis</t>
  </si>
  <si>
    <t>Week 14</t>
  </si>
  <si>
    <t>What-if-Analysis</t>
  </si>
  <si>
    <t>Week 15</t>
  </si>
  <si>
    <t>Category 1</t>
  </si>
  <si>
    <t>Category 2</t>
  </si>
  <si>
    <t>Category 3</t>
  </si>
  <si>
    <t>Category 4</t>
  </si>
  <si>
    <t>Population Millions</t>
  </si>
  <si>
    <t>Mumbai</t>
  </si>
  <si>
    <t>Oil</t>
  </si>
  <si>
    <t>Pune</t>
  </si>
  <si>
    <t>Flour</t>
  </si>
  <si>
    <t>Hyderabad</t>
  </si>
  <si>
    <t>Milk</t>
  </si>
  <si>
    <t>Bangalore</t>
  </si>
  <si>
    <t>Eggs</t>
  </si>
  <si>
    <t>New Delhi</t>
  </si>
  <si>
    <t>Sugar</t>
  </si>
  <si>
    <t>Chennai</t>
  </si>
  <si>
    <t>Glaze</t>
  </si>
  <si>
    <t>Jelly</t>
  </si>
  <si>
    <t>Item</t>
  </si>
  <si>
    <t>Inventory</t>
  </si>
  <si>
    <t>Butter</t>
  </si>
  <si>
    <t>Salt</t>
  </si>
  <si>
    <t>Yeast</t>
  </si>
  <si>
    <t>Administrative</t>
  </si>
  <si>
    <t>Production Mgt.</t>
  </si>
  <si>
    <t>Manufacturing</t>
  </si>
  <si>
    <t>Transportation</t>
  </si>
  <si>
    <t>Federal Republic of Germany</t>
  </si>
  <si>
    <t>Federative Republic of Brazil</t>
  </si>
  <si>
    <t>People's Republic of China</t>
  </si>
  <si>
    <t>The Republic of India</t>
  </si>
  <si>
    <t>The Russian Federation</t>
  </si>
  <si>
    <t>United Kingdom of Great Britain</t>
  </si>
  <si>
    <t>United States of America</t>
  </si>
  <si>
    <t>Product 1</t>
  </si>
  <si>
    <t>Product 2</t>
  </si>
  <si>
    <t>Product 3</t>
  </si>
  <si>
    <t>Product 4</t>
  </si>
  <si>
    <t>Product 5</t>
  </si>
  <si>
    <t>Product 6</t>
  </si>
  <si>
    <t>New York</t>
  </si>
  <si>
    <t>Chicago</t>
  </si>
  <si>
    <t>Seattle</t>
  </si>
  <si>
    <t>Los Angeles</t>
  </si>
  <si>
    <t>Washington</t>
  </si>
  <si>
    <t>New Orleans</t>
  </si>
  <si>
    <t>Miami</t>
  </si>
  <si>
    <t>Nashville</t>
  </si>
  <si>
    <t>Philadelphia</t>
  </si>
  <si>
    <t>City</t>
  </si>
  <si>
    <t>Sales People</t>
  </si>
  <si>
    <t>% Market</t>
  </si>
  <si>
    <t>Totals</t>
  </si>
  <si>
    <t>Month</t>
  </si>
  <si>
    <t>Price</t>
  </si>
  <si>
    <t>Demand</t>
  </si>
  <si>
    <t>Supply</t>
  </si>
  <si>
    <t>HHold Income</t>
  </si>
  <si>
    <t>Purchases</t>
  </si>
  <si>
    <t>India</t>
  </si>
  <si>
    <t>China</t>
  </si>
  <si>
    <t>Brazil</t>
  </si>
  <si>
    <t>Russia</t>
  </si>
  <si>
    <t>X</t>
  </si>
  <si>
    <t>Y</t>
  </si>
  <si>
    <r>
      <t>Z=(X-5)</t>
    </r>
    <r>
      <rPr>
        <b/>
        <strike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+(Y-5)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+5</t>
    </r>
  </si>
  <si>
    <t>Location</t>
  </si>
  <si>
    <t>Xn</t>
  </si>
  <si>
    <t>Yn</t>
  </si>
  <si>
    <t>Distance</t>
  </si>
  <si>
    <t>Weight</t>
  </si>
  <si>
    <t>Total</t>
  </si>
  <si>
    <t>Xian</t>
  </si>
  <si>
    <t>Chengdu</t>
  </si>
  <si>
    <t>Guangzhou</t>
  </si>
  <si>
    <t>Shanghai</t>
  </si>
  <si>
    <t>Beijing</t>
  </si>
  <si>
    <t>Shenyang</t>
  </si>
  <si>
    <t>Urumqi</t>
  </si>
  <si>
    <t>My Plant</t>
  </si>
  <si>
    <t xml:space="preserve"> </t>
  </si>
  <si>
    <t>Site</t>
  </si>
  <si>
    <t>distance</t>
  </si>
  <si>
    <t>Cash Flow 2021</t>
  </si>
  <si>
    <t>Start</t>
  </si>
  <si>
    <t>1st Quarter</t>
  </si>
  <si>
    <t>Revenue</t>
  </si>
  <si>
    <t>Cost of Goods</t>
  </si>
  <si>
    <t>Gross Margin</t>
  </si>
  <si>
    <t>Admin Cost</t>
  </si>
  <si>
    <t>Net Profit</t>
  </si>
  <si>
    <t>Age 0-14</t>
  </si>
  <si>
    <t>Age 15-64</t>
  </si>
  <si>
    <t>Japan</t>
  </si>
  <si>
    <t>USA</t>
  </si>
  <si>
    <t>Germany</t>
  </si>
  <si>
    <t>Operations</t>
  </si>
  <si>
    <t>Production</t>
  </si>
  <si>
    <t>Management</t>
  </si>
  <si>
    <t>Marketing</t>
  </si>
  <si>
    <t>Year</t>
  </si>
  <si>
    <t>Profit Margin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</si>
  <si>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</si>
  <si>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</si>
  <si>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</si>
  <si>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</si>
  <si>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</si>
  <si>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</si>
  <si>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</si>
  <si>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</si>
  <si>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</si>
  <si>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</si>
  <si>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100-109</t>
  </si>
  <si>
    <t>Age</t>
  </si>
  <si>
    <t>Number</t>
  </si>
  <si>
    <t>Cumulative</t>
  </si>
  <si>
    <t>% Cumulative</t>
  </si>
  <si>
    <t>Under 1</t>
  </si>
  <si>
    <t xml:space="preserve">1–4 </t>
  </si>
  <si>
    <t>5–14</t>
  </si>
  <si>
    <t xml:space="preserve">15–24 </t>
  </si>
  <si>
    <t xml:space="preserve">25–34 </t>
  </si>
  <si>
    <t xml:space="preserve">35–44 </t>
  </si>
  <si>
    <t xml:space="preserve">45–54 </t>
  </si>
  <si>
    <t xml:space="preserve">55–64 </t>
  </si>
  <si>
    <t xml:space="preserve">65–74 </t>
  </si>
  <si>
    <t xml:space="preserve">75–84 </t>
  </si>
  <si>
    <t>85 +</t>
  </si>
  <si>
    <t xml:space="preserve">All ages 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</si>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</sst>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_(* #,##0.0_);_(* \(#,##0.0\);_(* &quot;-&quot;??_);_(@_)"/>
    <numFmt numFmtId="167" formatCode="0.0"/>
    <numFmt numFmtId="168" formatCode="0.0%"/>
    <numFmt numFmtId="169" formatCode="[$-409]d\-mm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Roboto"/>
    </font>
    <font>
      <sz val="11"/>
      <color rgb="FF1E1E1E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b/>
      <strike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color theme="1"/>
      <name val="Calibri"/>
      <family val="2"/>
      <scheme val="minor"/>
    </font>
    <font>
      <b/>
      <sz val="14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10" fillId="0" borderId="0"/>
    <xf numFmtId="43" fontId="10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indent="2"/>
    </xf>
    <xf numFmtId="0" fontId="2" fillId="0" borderId="1" xfId="0" applyFont="1" applyBorder="1" applyAlignment="1">
      <alignment horizontal="center"/>
    </xf>
    <xf numFmtId="43" fontId="0" fillId="0" borderId="0" xfId="1" applyFont="1"/>
    <xf numFmtId="0" fontId="2" fillId="0" borderId="2" xfId="0" applyFont="1" applyBorder="1"/>
    <xf numFmtId="0" fontId="0" fillId="0" borderId="2" xfId="0" applyBorder="1"/>
    <xf numFmtId="0" fontId="2" fillId="0" borderId="0" xfId="0" applyFont="1"/>
    <xf numFmtId="164" fontId="1" fillId="0" borderId="2" xfId="1" applyNumberFormat="1" applyFill="1" applyBorder="1"/>
    <xf numFmtId="164" fontId="1" fillId="0" borderId="0" xfId="1" applyNumberFormat="1" applyFill="1"/>
    <xf numFmtId="0" fontId="3" fillId="0" borderId="0" xfId="0" applyFont="1"/>
    <xf numFmtId="0" fontId="0" fillId="2" borderId="2" xfId="0" applyFill="1" applyBorder="1" applyAlignment="1">
      <alignment horizontal="center"/>
    </xf>
    <xf numFmtId="3" fontId="0" fillId="0" borderId="2" xfId="0" applyNumberFormat="1" applyBorder="1"/>
    <xf numFmtId="3" fontId="0" fillId="0" borderId="0" xfId="0" applyNumberFormat="1"/>
    <xf numFmtId="0" fontId="4" fillId="3" borderId="0" xfId="0" applyFont="1" applyFill="1" applyAlignment="1">
      <alignment vertical="center" wrapText="1"/>
    </xf>
    <xf numFmtId="165" fontId="0" fillId="0" borderId="0" xfId="0" applyNumberFormat="1"/>
    <xf numFmtId="10" fontId="0" fillId="0" borderId="0" xfId="2" applyNumberFormat="1" applyFont="1"/>
    <xf numFmtId="10" fontId="1" fillId="0" borderId="0" xfId="2" applyNumberFormat="1" applyFont="1"/>
    <xf numFmtId="0" fontId="5" fillId="0" borderId="0" xfId="0" applyFont="1"/>
    <xf numFmtId="164" fontId="6" fillId="0" borderId="0" xfId="3" applyNumberFormat="1" applyFont="1"/>
    <xf numFmtId="164" fontId="0" fillId="0" borderId="0" xfId="3" applyNumberFormat="1" applyFont="1"/>
    <xf numFmtId="166" fontId="0" fillId="0" borderId="0" xfId="1" applyNumberFormat="1" applyFont="1"/>
    <xf numFmtId="166" fontId="2" fillId="0" borderId="0" xfId="1" applyNumberFormat="1" applyFont="1"/>
    <xf numFmtId="166" fontId="2" fillId="0" borderId="0" xfId="0" applyNumberFormat="1" applyFont="1"/>
    <xf numFmtId="167" fontId="2" fillId="0" borderId="0" xfId="0" applyNumberFormat="1" applyFont="1"/>
    <xf numFmtId="166" fontId="0" fillId="0" borderId="0" xfId="0" applyNumberFormat="1"/>
    <xf numFmtId="1" fontId="2" fillId="0" borderId="0" xfId="0" applyNumberFormat="1" applyFont="1"/>
    <xf numFmtId="0" fontId="11" fillId="0" borderId="0" xfId="5" applyFont="1"/>
    <xf numFmtId="0" fontId="11" fillId="0" borderId="0" xfId="5" applyFont="1" applyAlignment="1">
      <alignment horizontal="center"/>
    </xf>
    <xf numFmtId="0" fontId="12" fillId="0" borderId="0" xfId="5" applyFont="1"/>
    <xf numFmtId="167" fontId="12" fillId="0" borderId="0" xfId="5" applyNumberFormat="1" applyFont="1"/>
    <xf numFmtId="0" fontId="12" fillId="4" borderId="0" xfId="5" applyFont="1" applyFill="1"/>
    <xf numFmtId="0" fontId="5" fillId="0" borderId="0" xfId="5" applyFont="1"/>
    <xf numFmtId="167" fontId="5" fillId="0" borderId="0" xfId="5" applyNumberFormat="1" applyFont="1"/>
    <xf numFmtId="164" fontId="5" fillId="0" borderId="0" xfId="6" applyNumberFormat="1" applyFont="1"/>
    <xf numFmtId="0" fontId="13" fillId="0" borderId="0" xfId="0" applyFont="1"/>
    <xf numFmtId="0" fontId="14" fillId="0" borderId="0" xfId="5" applyFont="1"/>
    <xf numFmtId="0" fontId="14" fillId="0" borderId="0" xfId="5" applyFont="1" applyAlignment="1">
      <alignment horizontal="center"/>
    </xf>
    <xf numFmtId="0" fontId="10" fillId="0" borderId="0" xfId="5"/>
    <xf numFmtId="3" fontId="0" fillId="0" borderId="0" xfId="1" applyNumberFormat="1" applyFont="1"/>
    <xf numFmtId="168" fontId="0" fillId="0" borderId="0" xfId="2" applyNumberFormat="1" applyFont="1"/>
    <xf numFmtId="0" fontId="15" fillId="5" borderId="0" xfId="0" applyFont="1" applyFill="1" applyAlignment="1">
      <alignment vertical="center" wrapText="1"/>
    </xf>
    <xf numFmtId="0" fontId="15" fillId="5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2" xfId="1" applyNumberFormat="1" applyFont="1" applyBorder="1"/>
    <xf numFmtId="10" fontId="0" fillId="0" borderId="2" xfId="0" applyNumberFormat="1" applyBorder="1"/>
    <xf numFmtId="3" fontId="2" fillId="0" borderId="2" xfId="0" applyNumberFormat="1" applyFont="1" applyBorder="1"/>
    <xf numFmtId="0" fontId="2" fillId="0" borderId="2" xfId="0" applyFont="1" applyBorder="1" applyAlignment="1">
      <alignment wrapText="1"/>
    </xf>
    <xf numFmtId="10" fontId="0" fillId="0" borderId="2" xfId="2" applyNumberFormat="1" applyFont="1" applyBorder="1"/>
    <xf numFmtId="14" fontId="0" fillId="0" borderId="0" xfId="0" applyNumberFormat="1"/>
    <xf numFmtId="169" fontId="0" fillId="0" borderId="0" xfId="0" applyNumberFormat="1"/>
  </cellXfs>
  <cellStyles count="7">
    <cellStyle name="Comma" xfId="1" builtinId="3"/>
    <cellStyle name="Comma 2" xfId="3" xr:uid="{3633FCB6-5DB9-46E4-A221-79DC22DF3AAF}"/>
    <cellStyle name="Comma 3" xfId="6" xr:uid="{50082570-B89F-4F3C-9A06-572456D9F8F9}"/>
    <cellStyle name="Normal" xfId="0" builtinId="0"/>
    <cellStyle name="Normal 2" xfId="4" xr:uid="{CA4B987B-8CC5-4751-9818-2219B3D3221B}"/>
    <cellStyle name="Normal 4" xfId="5" xr:uid="{3BBD8DF8-3270-47E4-AE7A-E1281A506704}"/>
    <cellStyle name="Percent" xfId="2" builtinId="5"/>
  </cellStyles>
  <dxfs count="7"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5117038483843"/>
          <bgColor rgb="FFF2F2F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/>
          <bgColor rgb="FF339966"/>
        </patternFill>
      </fill>
    </dxf>
    <dxf>
      <font>
        <color theme="1"/>
      </font>
      <border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</dxfs>
  <tableStyles count="1" defaultTableStyle="TableStyleMedium2" defaultPivotStyle="PivotStyleLight16">
    <tableStyle name="Excel_TipsTableStyle" pivot="0" count="7" xr9:uid="{3D0111E0-2DD5-4C53-8EBC-A46495C21D4B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Column!$D$2:$F$2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Column!$D$3:$F$3</c:f>
              <c:numCache>
                <c:formatCode>General</c:formatCode>
                <c:ptCount val="3"/>
                <c:pt idx="0">
                  <c:v>631</c:v>
                </c:pt>
                <c:pt idx="1">
                  <c:v>607</c:v>
                </c:pt>
                <c:pt idx="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B-4D62-A82E-5ABFACA14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316128"/>
        <c:axId val="808313832"/>
      </c:barChart>
      <c:catAx>
        <c:axId val="8083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3832"/>
        <c:crosses val="autoZero"/>
        <c:auto val="1"/>
        <c:lblAlgn val="ctr"/>
        <c:lblOffset val="100"/>
        <c:noMultiLvlLbl val="0"/>
      </c:catAx>
      <c:valAx>
        <c:axId val="8083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Pie!$I$29</c:f>
              <c:strCache>
                <c:ptCount val="1"/>
                <c:pt idx="0">
                  <c:v>Inventory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9-4BDC-942E-70B02065C1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9-4BDC-942E-70B02065C1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59-4BDC-942E-70B02065C1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59-4BDC-942E-70B02065C1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59-4BDC-942E-70B02065C1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59-4BDC-942E-70B02065C1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59-4BDC-942E-70B02065C1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59-4BDC-942E-70B02065C17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59-4BDC-942E-70B02065C17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059-4BDC-942E-70B02065C17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Pie!$H$30:$H$39</c:f>
              <c:strCache>
                <c:ptCount val="10"/>
                <c:pt idx="0">
                  <c:v>Oil</c:v>
                </c:pt>
                <c:pt idx="1">
                  <c:v>Flour</c:v>
                </c:pt>
                <c:pt idx="2">
                  <c:v>Milk</c:v>
                </c:pt>
                <c:pt idx="3">
                  <c:v>Eggs</c:v>
                </c:pt>
                <c:pt idx="4">
                  <c:v>Sugar</c:v>
                </c:pt>
                <c:pt idx="5">
                  <c:v>Glaze</c:v>
                </c:pt>
                <c:pt idx="6">
                  <c:v>Jelly</c:v>
                </c:pt>
                <c:pt idx="7">
                  <c:v>Butter</c:v>
                </c:pt>
                <c:pt idx="8">
                  <c:v>Salt</c:v>
                </c:pt>
                <c:pt idx="9">
                  <c:v>Yeast</c:v>
                </c:pt>
              </c:strCache>
            </c:strRef>
          </c:cat>
          <c:val>
            <c:numRef>
              <c:f>Pie!$I$30:$I$39</c:f>
              <c:numCache>
                <c:formatCode>General</c:formatCode>
                <c:ptCount val="10"/>
                <c:pt idx="0">
                  <c:v>1500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100</c:v>
                </c:pt>
                <c:pt idx="5">
                  <c:v>75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059-4BDC-942E-70B02065C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Pie!$F$62</c:f>
              <c:strCache>
                <c:ptCount val="1"/>
                <c:pt idx="0">
                  <c:v>Inventory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7D-4F46-85E0-44C398AEAD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7D-4F46-85E0-44C398AEAD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7D-4F46-85E0-44C398AEAD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7D-4F46-85E0-44C398AEAD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7D-4F46-85E0-44C398AEAD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7D-4F46-85E0-44C398AEAD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7D-4F46-85E0-44C398AEAD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7D-4F46-85E0-44C398AEAD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7D-4F46-85E0-44C398AEAD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7D-4F46-85E0-44C398AEADC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47D-4F46-85E0-44C398AEADCD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Pie!$E$63:$E$72</c:f>
              <c:strCache>
                <c:ptCount val="10"/>
                <c:pt idx="0">
                  <c:v>Oil</c:v>
                </c:pt>
                <c:pt idx="1">
                  <c:v>Flour</c:v>
                </c:pt>
                <c:pt idx="2">
                  <c:v>Milk</c:v>
                </c:pt>
                <c:pt idx="3">
                  <c:v>Eggs</c:v>
                </c:pt>
                <c:pt idx="4">
                  <c:v>Sugar</c:v>
                </c:pt>
                <c:pt idx="5">
                  <c:v>Glaze</c:v>
                </c:pt>
                <c:pt idx="6">
                  <c:v>Jelly</c:v>
                </c:pt>
                <c:pt idx="7">
                  <c:v>Butter</c:v>
                </c:pt>
                <c:pt idx="8">
                  <c:v>Salt</c:v>
                </c:pt>
                <c:pt idx="9">
                  <c:v>Yeast</c:v>
                </c:pt>
              </c:strCache>
            </c:strRef>
          </c:cat>
          <c:val>
            <c:numRef>
              <c:f>Pie!$F$63:$F$72</c:f>
              <c:numCache>
                <c:formatCode>General</c:formatCode>
                <c:ptCount val="10"/>
                <c:pt idx="0">
                  <c:v>1500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100</c:v>
                </c:pt>
                <c:pt idx="5">
                  <c:v>75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7D-4F46-85E0-44C398AEA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Doughnut!$B$3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BC-4D81-B595-5CD701350A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BC-4D81-B595-5CD701350A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BC-4D81-B595-5CD701350A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BC-4D81-B595-5CD701350A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BC-4D81-B595-5CD701350A2E}"/>
              </c:ext>
            </c:extLst>
          </c:dPt>
          <c:cat>
            <c:strRef>
              <c:f>Doughnut!$A$4:$A$7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Doughnut!$B$4:$B$7</c:f>
              <c:numCache>
                <c:formatCode>_(* #,##0_);_(* \(#,##0\);_(* "-"??_);_(@_)</c:formatCode>
                <c:ptCount val="4"/>
                <c:pt idx="0">
                  <c:v>2467</c:v>
                </c:pt>
                <c:pt idx="1">
                  <c:v>2044</c:v>
                </c:pt>
                <c:pt idx="2">
                  <c:v>2179</c:v>
                </c:pt>
                <c:pt idx="3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BC-4D81-B595-5CD701350A2E}"/>
            </c:ext>
          </c:extLst>
        </c:ser>
        <c:ser>
          <c:idx val="1"/>
          <c:order val="1"/>
          <c:tx>
            <c:strRef>
              <c:f>Doughnut!$C$3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7BC-4D81-B595-5CD701350A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7BC-4D81-B595-5CD701350A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7BC-4D81-B595-5CD701350A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7BC-4D81-B595-5CD701350A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7BC-4D81-B595-5CD701350A2E}"/>
              </c:ext>
            </c:extLst>
          </c:dPt>
          <c:cat>
            <c:strRef>
              <c:f>Doughnut!$A$4:$A$7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Doughnut!$C$4:$C$7</c:f>
              <c:numCache>
                <c:formatCode>_(* #,##0_);_(* \(#,##0\);_(* "-"??_);_(@_)</c:formatCode>
                <c:ptCount val="4"/>
                <c:pt idx="0">
                  <c:v>1356</c:v>
                </c:pt>
                <c:pt idx="1">
                  <c:v>1740</c:v>
                </c:pt>
                <c:pt idx="2">
                  <c:v>1335</c:v>
                </c:pt>
                <c:pt idx="3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BC-4D81-B595-5CD701350A2E}"/>
            </c:ext>
          </c:extLst>
        </c:ser>
        <c:ser>
          <c:idx val="2"/>
          <c:order val="2"/>
          <c:tx>
            <c:strRef>
              <c:f>Doughnut!$D$3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7BC-4D81-B595-5CD701350A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7BC-4D81-B595-5CD701350A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7BC-4D81-B595-5CD701350A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7BC-4D81-B595-5CD701350A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7BC-4D81-B595-5CD701350A2E}"/>
              </c:ext>
            </c:extLst>
          </c:dPt>
          <c:cat>
            <c:strRef>
              <c:f>Doughnut!$A$4:$A$7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Doughnut!$D$4:$D$7</c:f>
              <c:numCache>
                <c:formatCode>_(* #,##0_);_(* \(#,##0\);_(* "-"??_);_(@_)</c:formatCode>
                <c:ptCount val="4"/>
                <c:pt idx="0">
                  <c:v>1111</c:v>
                </c:pt>
                <c:pt idx="1">
                  <c:v>304</c:v>
                </c:pt>
                <c:pt idx="2">
                  <c:v>844</c:v>
                </c:pt>
                <c:pt idx="3">
                  <c:v>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7BC-4D81-B595-5CD701350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Comparing Labor</a:t>
            </a:r>
            <a:r>
              <a:rPr lang="en-US" b="1" baseline="0"/>
              <a:t> Force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Doughnut!$G$4</c:f>
              <c:strCache>
                <c:ptCount val="1"/>
                <c:pt idx="0">
                  <c:v>New Delhi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9-4866-9939-C5F1A729D9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9-4866-9939-C5F1A729D97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39-4866-9939-C5F1A729D9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39-4866-9939-C5F1A729D978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Doughnut!$F$5:$F$8</c:f>
              <c:strCache>
                <c:ptCount val="4"/>
                <c:pt idx="0">
                  <c:v>Administrative</c:v>
                </c:pt>
                <c:pt idx="1">
                  <c:v>Production Mgt.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Doughnut!$G$5:$G$8</c:f>
              <c:numCache>
                <c:formatCode>_(* #,##0_);_(* \(#,##0\);_(* "-"??_);_(@_)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39-4866-9939-C5F1A729D978}"/>
            </c:ext>
          </c:extLst>
        </c:ser>
        <c:ser>
          <c:idx val="1"/>
          <c:order val="1"/>
          <c:tx>
            <c:strRef>
              <c:f>Doughnut!$H$4</c:f>
              <c:strCache>
                <c:ptCount val="1"/>
                <c:pt idx="0">
                  <c:v>Mumbai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B39-4866-9939-C5F1A729D9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B39-4866-9939-C5F1A729D97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B39-4866-9939-C5F1A729D9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B39-4866-9939-C5F1A729D978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Doughnut!$F$5:$F$8</c:f>
              <c:strCache>
                <c:ptCount val="4"/>
                <c:pt idx="0">
                  <c:v>Administrative</c:v>
                </c:pt>
                <c:pt idx="1">
                  <c:v>Production Mgt.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Doughnut!$H$5:$H$8</c:f>
              <c:numCache>
                <c:formatCode>_(* #,##0_);_(* \(#,##0\);_(* "-"??_);_(@_)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39-4866-9939-C5F1A729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9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Doughnut!$G$4</c:f>
              <c:strCache>
                <c:ptCount val="1"/>
                <c:pt idx="0">
                  <c:v>New Delhi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AC-47FF-AECF-D7239296C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AC-47FF-AECF-D7239296C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AC-47FF-AECF-D7239296C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AC-47FF-AECF-D7239296C6C3}"/>
              </c:ext>
            </c:extLst>
          </c:dPt>
          <c:cat>
            <c:strRef>
              <c:f>Doughnut!$F$5:$F$8</c:f>
              <c:strCache>
                <c:ptCount val="4"/>
                <c:pt idx="0">
                  <c:v>Administrative</c:v>
                </c:pt>
                <c:pt idx="1">
                  <c:v>Production Mgt.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Doughnut!$G$5:$G$8</c:f>
              <c:numCache>
                <c:formatCode>_(* #,##0_);_(* \(#,##0\);_(* "-"??_);_(@_)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5-41E4-A8C0-CABB8EE54817}"/>
            </c:ext>
          </c:extLst>
        </c:ser>
        <c:ser>
          <c:idx val="1"/>
          <c:order val="1"/>
          <c:tx>
            <c:strRef>
              <c:f>Doughnut!$H$4</c:f>
              <c:strCache>
                <c:ptCount val="1"/>
                <c:pt idx="0">
                  <c:v>Mumbai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AC-47FF-AECF-D7239296C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AC-47FF-AECF-D7239296C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AC-47FF-AECF-D7239296C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AC-47FF-AECF-D7239296C6C3}"/>
              </c:ext>
            </c:extLst>
          </c:dPt>
          <c:cat>
            <c:strRef>
              <c:f>Doughnut!$F$5:$F$8</c:f>
              <c:strCache>
                <c:ptCount val="4"/>
                <c:pt idx="0">
                  <c:v>Administrative</c:v>
                </c:pt>
                <c:pt idx="1">
                  <c:v>Production Mgt.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Doughnut!$H$5:$H$8</c:f>
              <c:numCache>
                <c:formatCode>_(* #,##0_);_(* \(#,##0\);_(* "-"??_);_(@_)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5-41E4-A8C0-CABB8EE5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Doughnut!$G$4</c:f>
              <c:strCache>
                <c:ptCount val="1"/>
                <c:pt idx="0">
                  <c:v>New Delhi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E8-4705-9B45-E8D3749922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E8-4705-9B45-E8D3749922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E8-4705-9B45-E8D3749922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E8-4705-9B45-E8D3749922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Doughnut!$F$5:$F$8</c:f>
              <c:strCache>
                <c:ptCount val="4"/>
                <c:pt idx="0">
                  <c:v>Administrative</c:v>
                </c:pt>
                <c:pt idx="1">
                  <c:v>Production Mgt.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Doughnut!$G$5:$G$8</c:f>
              <c:numCache>
                <c:formatCode>_(* #,##0_);_(* \(#,##0\);_(* "-"??_);_(@_)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E8-4705-9B45-E8D374992274}"/>
            </c:ext>
          </c:extLst>
        </c:ser>
        <c:ser>
          <c:idx val="1"/>
          <c:order val="1"/>
          <c:tx>
            <c:strRef>
              <c:f>Doughnut!$H$4</c:f>
              <c:strCache>
                <c:ptCount val="1"/>
                <c:pt idx="0">
                  <c:v>Mumbai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FE8-4705-9B45-E8D3749922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FE8-4705-9B45-E8D3749922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FE8-4705-9B45-E8D3749922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FE8-4705-9B45-E8D3749922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Doughnut!$F$5:$F$8</c:f>
              <c:strCache>
                <c:ptCount val="4"/>
                <c:pt idx="0">
                  <c:v>Administrative</c:v>
                </c:pt>
                <c:pt idx="1">
                  <c:v>Production Mgt.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Doughnut!$H$5:$H$8</c:f>
              <c:numCache>
                <c:formatCode>_(* #,##0_);_(* \(#,##0\);_(* "-"??_);_(@_)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E8-4705-9B45-E8D3749922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E1-4862-8932-1A1A969F63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E1-4862-8932-1A1A969F63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E1-4862-8932-1A1A969F63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E1-4862-8932-1A1A969F63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Doughnut!$C$44:$C$47</c:f>
              <c:strCache>
                <c:ptCount val="4"/>
                <c:pt idx="0">
                  <c:v>Administrative</c:v>
                </c:pt>
                <c:pt idx="1">
                  <c:v>Production Mgt.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Doughnut!$D$44:$D$47</c:f>
              <c:numCache>
                <c:formatCode>_(* #,##0_);_(* \(#,##0\);_(* "-"??_);_(@_)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7-4C91-ADCC-604DFDF7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09-4062-BD1D-D3EA2810FD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09-4062-BD1D-D3EA2810FD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09-4062-BD1D-D3EA2810FD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09-4062-BD1D-D3EA2810FD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Doughnut!$C$44:$C$47</c:f>
              <c:strCache>
                <c:ptCount val="4"/>
                <c:pt idx="0">
                  <c:v>Administrative</c:v>
                </c:pt>
                <c:pt idx="1">
                  <c:v>Production Mgt.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Doughnut!$D$44:$D$47</c:f>
              <c:numCache>
                <c:formatCode>_(* #,##0_);_(* \(#,##0\);_(* "-"??_);_(@_)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6-44DF-A95D-11C90110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9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Bar!$E$4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Bar!$D$5:$D$8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Bar!$E$5:$E$8</c:f>
              <c:numCache>
                <c:formatCode>_(* #,##0_);_(* \(#,##0\);_(* "-"??_);_(@_)</c:formatCode>
                <c:ptCount val="4"/>
                <c:pt idx="0">
                  <c:v>2645</c:v>
                </c:pt>
                <c:pt idx="1">
                  <c:v>2643</c:v>
                </c:pt>
                <c:pt idx="2">
                  <c:v>2868</c:v>
                </c:pt>
                <c:pt idx="3">
                  <c:v>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0-4057-B1A0-E0D9A852C2AB}"/>
            </c:ext>
          </c:extLst>
        </c:ser>
        <c:ser>
          <c:idx val="1"/>
          <c:order val="1"/>
          <c:tx>
            <c:strRef>
              <c:f>Bar!$F$4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Bar!$D$5:$D$8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Bar!$F$5:$F$8</c:f>
              <c:numCache>
                <c:formatCode>_(* #,##0_);_(* \(#,##0\);_(* "-"??_);_(@_)</c:formatCode>
                <c:ptCount val="4"/>
                <c:pt idx="0">
                  <c:v>1165</c:v>
                </c:pt>
                <c:pt idx="1">
                  <c:v>1336</c:v>
                </c:pt>
                <c:pt idx="2">
                  <c:v>1787</c:v>
                </c:pt>
                <c:pt idx="3">
                  <c:v>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0-4057-B1A0-E0D9A852C2AB}"/>
            </c:ext>
          </c:extLst>
        </c:ser>
        <c:ser>
          <c:idx val="2"/>
          <c:order val="2"/>
          <c:tx>
            <c:strRef>
              <c:f>Bar!$G$4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Bar!$D$5:$D$8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Bar!$G$5:$G$8</c:f>
              <c:numCache>
                <c:formatCode>_(* #,##0_);_(* \(#,##0\);_(* "-"??_);_(@_)</c:formatCode>
                <c:ptCount val="4"/>
                <c:pt idx="0">
                  <c:v>1480</c:v>
                </c:pt>
                <c:pt idx="1">
                  <c:v>1307</c:v>
                </c:pt>
                <c:pt idx="2">
                  <c:v>1081</c:v>
                </c:pt>
                <c:pt idx="3">
                  <c:v>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0-4057-B1A0-E0D9A852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4878408"/>
        <c:axId val="1314882016"/>
      </c:barChart>
      <c:catAx>
        <c:axId val="131487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82016"/>
        <c:crosses val="autoZero"/>
        <c:auto val="1"/>
        <c:lblAlgn val="ctr"/>
        <c:lblOffset val="100"/>
        <c:noMultiLvlLbl val="0"/>
      </c:catAx>
      <c:valAx>
        <c:axId val="13148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Bar!$D$14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Bar!$E$13:$P$13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Bar!$E$14:$P$14</c:f>
              <c:numCache>
                <c:formatCode>General</c:formatCode>
                <c:ptCount val="12"/>
                <c:pt idx="0">
                  <c:v>868</c:v>
                </c:pt>
                <c:pt idx="1">
                  <c:v>890</c:v>
                </c:pt>
                <c:pt idx="2">
                  <c:v>682</c:v>
                </c:pt>
                <c:pt idx="3">
                  <c:v>451</c:v>
                </c:pt>
                <c:pt idx="4">
                  <c:v>582</c:v>
                </c:pt>
                <c:pt idx="5">
                  <c:v>588</c:v>
                </c:pt>
                <c:pt idx="6">
                  <c:v>806</c:v>
                </c:pt>
                <c:pt idx="7">
                  <c:v>778</c:v>
                </c:pt>
                <c:pt idx="8">
                  <c:v>512</c:v>
                </c:pt>
                <c:pt idx="9">
                  <c:v>680</c:v>
                </c:pt>
                <c:pt idx="10">
                  <c:v>705</c:v>
                </c:pt>
                <c:pt idx="11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1-476E-9412-CAE1E3B0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57255"/>
        <c:axId val="13058895"/>
      </c:barChart>
      <c:catAx>
        <c:axId val="13057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895"/>
        <c:crosses val="autoZero"/>
        <c:auto val="1"/>
        <c:lblAlgn val="ctr"/>
        <c:lblOffset val="100"/>
        <c:noMultiLvlLbl val="0"/>
      </c:catAx>
      <c:valAx>
        <c:axId val="130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2938596676527"/>
          <c:y val="0.23118442102367753"/>
          <c:w val="0.84229235619329756"/>
          <c:h val="0.6688593901979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Column!$C$11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Column!$D$10:$O$10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Column!$D$11:$O$11</c:f>
              <c:numCache>
                <c:formatCode>General</c:formatCode>
                <c:ptCount val="12"/>
                <c:pt idx="0">
                  <c:v>868</c:v>
                </c:pt>
                <c:pt idx="1">
                  <c:v>890</c:v>
                </c:pt>
                <c:pt idx="2">
                  <c:v>682</c:v>
                </c:pt>
                <c:pt idx="3">
                  <c:v>451</c:v>
                </c:pt>
                <c:pt idx="4">
                  <c:v>582</c:v>
                </c:pt>
                <c:pt idx="5">
                  <c:v>588</c:v>
                </c:pt>
                <c:pt idx="6">
                  <c:v>806</c:v>
                </c:pt>
                <c:pt idx="7">
                  <c:v>778</c:v>
                </c:pt>
                <c:pt idx="8">
                  <c:v>512</c:v>
                </c:pt>
                <c:pt idx="9">
                  <c:v>680</c:v>
                </c:pt>
                <c:pt idx="10">
                  <c:v>705</c:v>
                </c:pt>
                <c:pt idx="11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6AF-B4BE-966A7C95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113592"/>
        <c:axId val="812116216"/>
      </c:barChart>
      <c:catAx>
        <c:axId val="81211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6216"/>
        <c:crosses val="autoZero"/>
        <c:auto val="1"/>
        <c:lblAlgn val="ctr"/>
        <c:lblOffset val="100"/>
        <c:noMultiLvlLbl val="0"/>
      </c:catAx>
      <c:valAx>
        <c:axId val="8121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Bar!$G$26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Bar!$F$27:$F$33</c:f>
              <c:strCache>
                <c:ptCount val="7"/>
                <c:pt idx="0">
                  <c:v>Federal Republic of Germany</c:v>
                </c:pt>
                <c:pt idx="1">
                  <c:v>Federative Republic of Brazil</c:v>
                </c:pt>
                <c:pt idx="2">
                  <c:v>People's Republic of China</c:v>
                </c:pt>
                <c:pt idx="3">
                  <c:v>The Republic of India</c:v>
                </c:pt>
                <c:pt idx="4">
                  <c:v>The Russian Federation</c:v>
                </c:pt>
                <c:pt idx="5">
                  <c:v>United Kingdom of Great Britain</c:v>
                </c:pt>
                <c:pt idx="6">
                  <c:v>United States of America</c:v>
                </c:pt>
              </c:strCache>
            </c:strRef>
          </c:cat>
          <c:val>
            <c:numRef>
              <c:f>Bar!$G$27:$G$33</c:f>
              <c:numCache>
                <c:formatCode>_(* #,##0_);_(* \(#,##0\);_(* "-"??_);_(@_)</c:formatCode>
                <c:ptCount val="7"/>
                <c:pt idx="0">
                  <c:v>84</c:v>
                </c:pt>
                <c:pt idx="1">
                  <c:v>212</c:v>
                </c:pt>
                <c:pt idx="2">
                  <c:v>1402</c:v>
                </c:pt>
                <c:pt idx="3">
                  <c:v>56</c:v>
                </c:pt>
                <c:pt idx="4">
                  <c:v>144</c:v>
                </c:pt>
                <c:pt idx="5">
                  <c:v>1380</c:v>
                </c:pt>
                <c:pt idx="6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D26-A877-DACC6E9A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718192"/>
        <c:axId val="1311716224"/>
      </c:barChart>
      <c:catAx>
        <c:axId val="13117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16224"/>
        <c:crosses val="autoZero"/>
        <c:auto val="1"/>
        <c:lblAlgn val="ctr"/>
        <c:lblOffset val="100"/>
        <c:noMultiLvlLbl val="0"/>
      </c:catAx>
      <c:valAx>
        <c:axId val="13117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Bar!$G$26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Bar!$F$27:$F$33</c:f>
              <c:strCache>
                <c:ptCount val="7"/>
                <c:pt idx="0">
                  <c:v>Federal Republic of Germany</c:v>
                </c:pt>
                <c:pt idx="1">
                  <c:v>Federative Republic of Brazil</c:v>
                </c:pt>
                <c:pt idx="2">
                  <c:v>People's Republic of China</c:v>
                </c:pt>
                <c:pt idx="3">
                  <c:v>The Republic of India</c:v>
                </c:pt>
                <c:pt idx="4">
                  <c:v>The Russian Federation</c:v>
                </c:pt>
                <c:pt idx="5">
                  <c:v>United Kingdom of Great Britain</c:v>
                </c:pt>
                <c:pt idx="6">
                  <c:v>United States of America</c:v>
                </c:pt>
              </c:strCache>
            </c:strRef>
          </c:cat>
          <c:val>
            <c:numRef>
              <c:f>Bar!$G$27:$G$33</c:f>
              <c:numCache>
                <c:formatCode>_(* #,##0_);_(* \(#,##0\);_(* "-"??_);_(@_)</c:formatCode>
                <c:ptCount val="7"/>
                <c:pt idx="0">
                  <c:v>84</c:v>
                </c:pt>
                <c:pt idx="1">
                  <c:v>212</c:v>
                </c:pt>
                <c:pt idx="2">
                  <c:v>1402</c:v>
                </c:pt>
                <c:pt idx="3">
                  <c:v>56</c:v>
                </c:pt>
                <c:pt idx="4">
                  <c:v>144</c:v>
                </c:pt>
                <c:pt idx="5">
                  <c:v>1380</c:v>
                </c:pt>
                <c:pt idx="6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1-4EB1-B82B-C03244DC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67751"/>
        <c:axId val="13069391"/>
      </c:barChart>
      <c:catAx>
        <c:axId val="13067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391"/>
        <c:crosses val="autoZero"/>
        <c:auto val="1"/>
        <c:lblAlgn val="ctr"/>
        <c:lblOffset val="100"/>
        <c:noMultiLvlLbl val="0"/>
      </c:catAx>
      <c:valAx>
        <c:axId val="1306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Area!$Q$15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Area!$Q$16:$Q$24</c:f>
              <c:numCache>
                <c:formatCode>#,##0</c:formatCode>
                <c:ptCount val="9"/>
                <c:pt idx="0">
                  <c:v>261884</c:v>
                </c:pt>
                <c:pt idx="1">
                  <c:v>157460</c:v>
                </c:pt>
                <c:pt idx="2">
                  <c:v>173790</c:v>
                </c:pt>
                <c:pt idx="3">
                  <c:v>209134</c:v>
                </c:pt>
                <c:pt idx="4">
                  <c:v>435936</c:v>
                </c:pt>
                <c:pt idx="5">
                  <c:v>535100</c:v>
                </c:pt>
                <c:pt idx="6">
                  <c:v>666172</c:v>
                </c:pt>
                <c:pt idx="7">
                  <c:v>797246</c:v>
                </c:pt>
                <c:pt idx="8">
                  <c:v>928318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2-4C9C-8DFA-CCAF575BAEFF}"/>
            </c:ext>
          </c:extLst>
        </c:ser>
        <c:ser>
          <c:idx val="1"/>
          <c:order val="1"/>
          <c:tx>
            <c:strRef>
              <c:f>Area!$R$15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Area!$R$16:$R$24</c:f>
              <c:numCache>
                <c:formatCode>#,##0</c:formatCode>
                <c:ptCount val="9"/>
                <c:pt idx="0">
                  <c:v>331356</c:v>
                </c:pt>
                <c:pt idx="1">
                  <c:v>538216</c:v>
                </c:pt>
                <c:pt idx="2">
                  <c:v>434094</c:v>
                </c:pt>
                <c:pt idx="3">
                  <c:v>216364</c:v>
                </c:pt>
                <c:pt idx="4">
                  <c:v>371548</c:v>
                </c:pt>
                <c:pt idx="5">
                  <c:v>490012</c:v>
                </c:pt>
                <c:pt idx="6">
                  <c:v>608476</c:v>
                </c:pt>
                <c:pt idx="7">
                  <c:v>726940</c:v>
                </c:pt>
                <c:pt idx="8">
                  <c:v>845404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C9C-8DFA-CCAF575BAEFF}"/>
            </c:ext>
          </c:extLst>
        </c:ser>
        <c:ser>
          <c:idx val="2"/>
          <c:order val="2"/>
          <c:tx>
            <c:strRef>
              <c:f>Area!$S$15</c:f>
              <c:strCache>
                <c:ptCount val="1"/>
                <c:pt idx="0">
                  <c:v>Product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Area!$S$16:$S$24</c:f>
              <c:numCache>
                <c:formatCode>#,##0</c:formatCode>
                <c:ptCount val="9"/>
                <c:pt idx="0">
                  <c:v>235268</c:v>
                </c:pt>
                <c:pt idx="1">
                  <c:v>287076</c:v>
                </c:pt>
                <c:pt idx="2">
                  <c:v>415480</c:v>
                </c:pt>
                <c:pt idx="3">
                  <c:v>195254</c:v>
                </c:pt>
                <c:pt idx="4">
                  <c:v>419806</c:v>
                </c:pt>
                <c:pt idx="5">
                  <c:v>472906</c:v>
                </c:pt>
                <c:pt idx="6">
                  <c:v>475068</c:v>
                </c:pt>
                <c:pt idx="7">
                  <c:v>514750</c:v>
                </c:pt>
                <c:pt idx="8">
                  <c:v>554434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2-4C9C-8DFA-CCAF575BAEFF}"/>
            </c:ext>
          </c:extLst>
        </c:ser>
        <c:ser>
          <c:idx val="3"/>
          <c:order val="3"/>
          <c:tx>
            <c:strRef>
              <c:f>Area!$T$15</c:f>
              <c:strCache>
                <c:ptCount val="1"/>
                <c:pt idx="0">
                  <c:v>Product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Area!$T$16:$T$24</c:f>
              <c:numCache>
                <c:formatCode>#,##0</c:formatCode>
                <c:ptCount val="9"/>
                <c:pt idx="0">
                  <c:v>189134</c:v>
                </c:pt>
                <c:pt idx="1">
                  <c:v>435936</c:v>
                </c:pt>
                <c:pt idx="2">
                  <c:v>261884</c:v>
                </c:pt>
                <c:pt idx="3">
                  <c:v>174142</c:v>
                </c:pt>
                <c:pt idx="4">
                  <c:v>439902</c:v>
                </c:pt>
                <c:pt idx="5">
                  <c:v>448804</c:v>
                </c:pt>
                <c:pt idx="6">
                  <c:v>537812</c:v>
                </c:pt>
                <c:pt idx="7">
                  <c:v>621116</c:v>
                </c:pt>
                <c:pt idx="8">
                  <c:v>703116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2-4C9C-8DFA-CCAF575BAEFF}"/>
            </c:ext>
          </c:extLst>
        </c:ser>
        <c:ser>
          <c:idx val="4"/>
          <c:order val="4"/>
          <c:tx>
            <c:strRef>
              <c:f>Area!$U$15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Area!$U$16:$U$24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B962-4C9C-8DFA-CCAF575BAEFF}"/>
            </c:ext>
          </c:extLst>
        </c:ser>
        <c:ser>
          <c:idx val="5"/>
          <c:order val="5"/>
          <c:tx>
            <c:strRef>
              <c:f>Area!$V$15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Area!$V$16:$V$24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B962-4C9C-8DFA-CCAF575B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2247"/>
        <c:axId val="29373887"/>
      </c:areaChart>
      <c:catAx>
        <c:axId val="29372247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3887"/>
        <c:crosses val="autoZero"/>
        <c:auto val="1"/>
        <c:lblAlgn val="ctr"/>
        <c:lblOffset val="100"/>
        <c:noMultiLvlLbl val="0"/>
      </c:catAx>
      <c:valAx>
        <c:axId val="293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Area!$P$16</c:f>
              <c:strCache>
                <c:ptCount val="1"/>
                <c:pt idx="0">
                  <c:v>415,480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Area!$Q$16:$V$16</c:f>
              <c:numCache>
                <c:formatCode>#,##0</c:formatCode>
                <c:ptCount val="6"/>
                <c:pt idx="0">
                  <c:v>261884</c:v>
                </c:pt>
                <c:pt idx="1">
                  <c:v>331356</c:v>
                </c:pt>
                <c:pt idx="2">
                  <c:v>235268</c:v>
                </c:pt>
                <c:pt idx="3">
                  <c:v>189134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F-4BB5-BFB9-97318640DE26}"/>
            </c:ext>
          </c:extLst>
        </c:ser>
        <c:ser>
          <c:idx val="1"/>
          <c:order val="1"/>
          <c:tx>
            <c:strRef>
              <c:f>Area!$P$17</c:f>
              <c:strCache>
                <c:ptCount val="1"/>
                <c:pt idx="0">
                  <c:v>304,288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Area!$Q$17:$V$17</c:f>
              <c:numCache>
                <c:formatCode>#,##0</c:formatCode>
                <c:ptCount val="6"/>
                <c:pt idx="0">
                  <c:v>157460</c:v>
                </c:pt>
                <c:pt idx="1">
                  <c:v>538216</c:v>
                </c:pt>
                <c:pt idx="2">
                  <c:v>287076</c:v>
                </c:pt>
                <c:pt idx="3">
                  <c:v>435936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F-4BB5-BFB9-97318640DE26}"/>
            </c:ext>
          </c:extLst>
        </c:ser>
        <c:ser>
          <c:idx val="2"/>
          <c:order val="2"/>
          <c:tx>
            <c:strRef>
              <c:f>Area!$P$18</c:f>
              <c:strCache>
                <c:ptCount val="1"/>
                <c:pt idx="0">
                  <c:v>167,136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Area!$Q$18:$V$18</c:f>
              <c:numCache>
                <c:formatCode>#,##0</c:formatCode>
                <c:ptCount val="6"/>
                <c:pt idx="0">
                  <c:v>173790</c:v>
                </c:pt>
                <c:pt idx="1">
                  <c:v>434094</c:v>
                </c:pt>
                <c:pt idx="2">
                  <c:v>415480</c:v>
                </c:pt>
                <c:pt idx="3">
                  <c:v>261884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F-4BB5-BFB9-97318640DE26}"/>
            </c:ext>
          </c:extLst>
        </c:ser>
        <c:ser>
          <c:idx val="3"/>
          <c:order val="3"/>
          <c:tx>
            <c:strRef>
              <c:f>Area!$P$19</c:f>
              <c:strCache>
                <c:ptCount val="1"/>
                <c:pt idx="0">
                  <c:v>315,268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Area!$Q$19:$V$19</c:f>
              <c:numCache>
                <c:formatCode>#,##0</c:formatCode>
                <c:ptCount val="6"/>
                <c:pt idx="0">
                  <c:v>209134</c:v>
                </c:pt>
                <c:pt idx="1">
                  <c:v>216364</c:v>
                </c:pt>
                <c:pt idx="2">
                  <c:v>195254</c:v>
                </c:pt>
                <c:pt idx="3">
                  <c:v>174142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F-4BB5-BFB9-97318640DE26}"/>
            </c:ext>
          </c:extLst>
        </c:ser>
        <c:ser>
          <c:idx val="4"/>
          <c:order val="4"/>
          <c:tx>
            <c:strRef>
              <c:f>Area!$P$20</c:f>
              <c:strCache>
                <c:ptCount val="1"/>
                <c:pt idx="0">
                  <c:v>331,356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Area!$Q$20:$V$20</c:f>
              <c:numCache>
                <c:formatCode>#,##0</c:formatCode>
                <c:ptCount val="6"/>
                <c:pt idx="0">
                  <c:v>435936</c:v>
                </c:pt>
                <c:pt idx="1">
                  <c:v>371548</c:v>
                </c:pt>
                <c:pt idx="2">
                  <c:v>419806</c:v>
                </c:pt>
                <c:pt idx="3">
                  <c:v>439902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F-4BB5-BFB9-97318640DE26}"/>
            </c:ext>
          </c:extLst>
        </c:ser>
        <c:ser>
          <c:idx val="5"/>
          <c:order val="5"/>
          <c:tx>
            <c:strRef>
              <c:f>Area!$P$21</c:f>
              <c:strCache>
                <c:ptCount val="1"/>
                <c:pt idx="0">
                  <c:v>538,216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Area!$Q$21:$V$21</c:f>
              <c:numCache>
                <c:formatCode>#,##0</c:formatCode>
                <c:ptCount val="6"/>
                <c:pt idx="0">
                  <c:v>535100</c:v>
                </c:pt>
                <c:pt idx="1">
                  <c:v>490012</c:v>
                </c:pt>
                <c:pt idx="2">
                  <c:v>472906</c:v>
                </c:pt>
                <c:pt idx="3">
                  <c:v>448804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F-4BB5-BFB9-97318640DE26}"/>
            </c:ext>
          </c:extLst>
        </c:ser>
        <c:ser>
          <c:idx val="6"/>
          <c:order val="6"/>
          <c:tx>
            <c:strRef>
              <c:f>Area!$P$22</c:f>
              <c:strCache>
                <c:ptCount val="1"/>
                <c:pt idx="0">
                  <c:v>434,094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Area!$Q$22:$V$22</c:f>
              <c:numCache>
                <c:formatCode>#,##0</c:formatCode>
                <c:ptCount val="6"/>
                <c:pt idx="0">
                  <c:v>666172</c:v>
                </c:pt>
                <c:pt idx="1">
                  <c:v>608476</c:v>
                </c:pt>
                <c:pt idx="2">
                  <c:v>475068</c:v>
                </c:pt>
                <c:pt idx="3">
                  <c:v>537812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AF-4BB5-BFB9-97318640DE26}"/>
            </c:ext>
          </c:extLst>
        </c:ser>
        <c:ser>
          <c:idx val="7"/>
          <c:order val="7"/>
          <c:tx>
            <c:strRef>
              <c:f>Area!$P$23</c:f>
              <c:strCache>
                <c:ptCount val="1"/>
                <c:pt idx="0">
                  <c:v>216,364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Area!$Q$23:$V$23</c:f>
              <c:numCache>
                <c:formatCode>#,##0</c:formatCode>
                <c:ptCount val="6"/>
                <c:pt idx="0">
                  <c:v>797246</c:v>
                </c:pt>
                <c:pt idx="1">
                  <c:v>726940</c:v>
                </c:pt>
                <c:pt idx="2">
                  <c:v>514750</c:v>
                </c:pt>
                <c:pt idx="3">
                  <c:v>621116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AF-4BB5-BFB9-97318640DE26}"/>
            </c:ext>
          </c:extLst>
        </c:ser>
        <c:ser>
          <c:idx val="8"/>
          <c:order val="8"/>
          <c:tx>
            <c:strRef>
              <c:f>Area!$P$24</c:f>
              <c:strCache>
                <c:ptCount val="1"/>
                <c:pt idx="0">
                  <c:v>338,538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Area!$Q$24:$V$24</c:f>
              <c:numCache>
                <c:formatCode>#,##0</c:formatCode>
                <c:ptCount val="6"/>
                <c:pt idx="0">
                  <c:v>928318</c:v>
                </c:pt>
                <c:pt idx="1">
                  <c:v>845404</c:v>
                </c:pt>
                <c:pt idx="2">
                  <c:v>554434</c:v>
                </c:pt>
                <c:pt idx="3">
                  <c:v>703116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AF-4BB5-BFB9-97318640D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1679"/>
        <c:axId val="103816431"/>
      </c:lineChart>
      <c:catAx>
        <c:axId val="10382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6431"/>
        <c:crosses val="autoZero"/>
        <c:auto val="1"/>
        <c:lblAlgn val="ctr"/>
        <c:lblOffset val="100"/>
        <c:noMultiLvlLbl val="0"/>
      </c:catAx>
      <c:valAx>
        <c:axId val="1038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Area!$P$16</c:f>
              <c:strCache>
                <c:ptCount val="1"/>
                <c:pt idx="0">
                  <c:v>415,480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Area!$Q$16:$V$16</c:f>
              <c:numCache>
                <c:formatCode>#,##0</c:formatCode>
                <c:ptCount val="6"/>
                <c:pt idx="0">
                  <c:v>261884</c:v>
                </c:pt>
                <c:pt idx="1">
                  <c:v>331356</c:v>
                </c:pt>
                <c:pt idx="2">
                  <c:v>235268</c:v>
                </c:pt>
                <c:pt idx="3">
                  <c:v>189134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5-4F16-A63D-A5082EAFFEB5}"/>
            </c:ext>
          </c:extLst>
        </c:ser>
        <c:ser>
          <c:idx val="1"/>
          <c:order val="1"/>
          <c:tx>
            <c:strRef>
              <c:f>Area!$P$17</c:f>
              <c:strCache>
                <c:ptCount val="1"/>
                <c:pt idx="0">
                  <c:v>304,288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Area!$Q$17:$V$17</c:f>
              <c:numCache>
                <c:formatCode>#,##0</c:formatCode>
                <c:ptCount val="6"/>
                <c:pt idx="0">
                  <c:v>157460</c:v>
                </c:pt>
                <c:pt idx="1">
                  <c:v>538216</c:v>
                </c:pt>
                <c:pt idx="2">
                  <c:v>287076</c:v>
                </c:pt>
                <c:pt idx="3">
                  <c:v>435936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5-4F16-A63D-A5082EAFFEB5}"/>
            </c:ext>
          </c:extLst>
        </c:ser>
        <c:ser>
          <c:idx val="2"/>
          <c:order val="2"/>
          <c:tx>
            <c:strRef>
              <c:f>Area!$P$18</c:f>
              <c:strCache>
                <c:ptCount val="1"/>
                <c:pt idx="0">
                  <c:v>167,136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Area!$Q$18:$V$18</c:f>
              <c:numCache>
                <c:formatCode>#,##0</c:formatCode>
                <c:ptCount val="6"/>
                <c:pt idx="0">
                  <c:v>173790</c:v>
                </c:pt>
                <c:pt idx="1">
                  <c:v>434094</c:v>
                </c:pt>
                <c:pt idx="2">
                  <c:v>415480</c:v>
                </c:pt>
                <c:pt idx="3">
                  <c:v>261884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5-4F16-A63D-A5082EAFFEB5}"/>
            </c:ext>
          </c:extLst>
        </c:ser>
        <c:ser>
          <c:idx val="3"/>
          <c:order val="3"/>
          <c:tx>
            <c:strRef>
              <c:f>Area!$P$19</c:f>
              <c:strCache>
                <c:ptCount val="1"/>
                <c:pt idx="0">
                  <c:v>315,268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Area!$Q$19:$V$19</c:f>
              <c:numCache>
                <c:formatCode>#,##0</c:formatCode>
                <c:ptCount val="6"/>
                <c:pt idx="0">
                  <c:v>209134</c:v>
                </c:pt>
                <c:pt idx="1">
                  <c:v>216364</c:v>
                </c:pt>
                <c:pt idx="2">
                  <c:v>195254</c:v>
                </c:pt>
                <c:pt idx="3">
                  <c:v>174142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B5-4F16-A63D-A5082EAFFEB5}"/>
            </c:ext>
          </c:extLst>
        </c:ser>
        <c:ser>
          <c:idx val="4"/>
          <c:order val="4"/>
          <c:tx>
            <c:strRef>
              <c:f>Area!$P$20</c:f>
              <c:strCache>
                <c:ptCount val="1"/>
                <c:pt idx="0">
                  <c:v>331,356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Area!$Q$20:$V$20</c:f>
              <c:numCache>
                <c:formatCode>#,##0</c:formatCode>
                <c:ptCount val="6"/>
                <c:pt idx="0">
                  <c:v>435936</c:v>
                </c:pt>
                <c:pt idx="1">
                  <c:v>371548</c:v>
                </c:pt>
                <c:pt idx="2">
                  <c:v>419806</c:v>
                </c:pt>
                <c:pt idx="3">
                  <c:v>439902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B5-4F16-A63D-A5082EAFFEB5}"/>
            </c:ext>
          </c:extLst>
        </c:ser>
        <c:ser>
          <c:idx val="5"/>
          <c:order val="5"/>
          <c:tx>
            <c:strRef>
              <c:f>Area!$P$21</c:f>
              <c:strCache>
                <c:ptCount val="1"/>
                <c:pt idx="0">
                  <c:v>538,216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Area!$Q$21:$V$21</c:f>
              <c:numCache>
                <c:formatCode>#,##0</c:formatCode>
                <c:ptCount val="6"/>
                <c:pt idx="0">
                  <c:v>535100</c:v>
                </c:pt>
                <c:pt idx="1">
                  <c:v>490012</c:v>
                </c:pt>
                <c:pt idx="2">
                  <c:v>472906</c:v>
                </c:pt>
                <c:pt idx="3">
                  <c:v>448804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B5-4F16-A63D-A5082EAFFEB5}"/>
            </c:ext>
          </c:extLst>
        </c:ser>
        <c:ser>
          <c:idx val="6"/>
          <c:order val="6"/>
          <c:tx>
            <c:strRef>
              <c:f>Area!$P$22</c:f>
              <c:strCache>
                <c:ptCount val="1"/>
                <c:pt idx="0">
                  <c:v>434,094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Area!$Q$22:$V$22</c:f>
              <c:numCache>
                <c:formatCode>#,##0</c:formatCode>
                <c:ptCount val="6"/>
                <c:pt idx="0">
                  <c:v>666172</c:v>
                </c:pt>
                <c:pt idx="1">
                  <c:v>608476</c:v>
                </c:pt>
                <c:pt idx="2">
                  <c:v>475068</c:v>
                </c:pt>
                <c:pt idx="3">
                  <c:v>537812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B5-4F16-A63D-A5082EAFFEB5}"/>
            </c:ext>
          </c:extLst>
        </c:ser>
        <c:ser>
          <c:idx val="7"/>
          <c:order val="7"/>
          <c:tx>
            <c:strRef>
              <c:f>Area!$P$23</c:f>
              <c:strCache>
                <c:ptCount val="1"/>
                <c:pt idx="0">
                  <c:v>216,364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Area!$Q$23:$V$23</c:f>
              <c:numCache>
                <c:formatCode>#,##0</c:formatCode>
                <c:ptCount val="6"/>
                <c:pt idx="0">
                  <c:v>797246</c:v>
                </c:pt>
                <c:pt idx="1">
                  <c:v>726940</c:v>
                </c:pt>
                <c:pt idx="2">
                  <c:v>514750</c:v>
                </c:pt>
                <c:pt idx="3">
                  <c:v>621116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B5-4F16-A63D-A5082EAFFEB5}"/>
            </c:ext>
          </c:extLst>
        </c:ser>
        <c:ser>
          <c:idx val="8"/>
          <c:order val="8"/>
          <c:tx>
            <c:strRef>
              <c:f>Area!$P$24</c:f>
              <c:strCache>
                <c:ptCount val="1"/>
                <c:pt idx="0">
                  <c:v>338,538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Area!$Q$24:$V$24</c:f>
              <c:numCache>
                <c:formatCode>#,##0</c:formatCode>
                <c:ptCount val="6"/>
                <c:pt idx="0">
                  <c:v>928318</c:v>
                </c:pt>
                <c:pt idx="1">
                  <c:v>845404</c:v>
                </c:pt>
                <c:pt idx="2">
                  <c:v>554434</c:v>
                </c:pt>
                <c:pt idx="3">
                  <c:v>703116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B5-4F16-A63D-A5082EAFF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09999"/>
        <c:axId val="717614263"/>
      </c:areaChart>
      <c:catAx>
        <c:axId val="71760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14263"/>
        <c:crosses val="autoZero"/>
        <c:auto val="1"/>
        <c:lblAlgn val="ctr"/>
        <c:lblOffset val="100"/>
        <c:noMultiLvlLbl val="0"/>
      </c:catAx>
      <c:valAx>
        <c:axId val="717614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0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Area!$P$16</c:f>
              <c:strCache>
                <c:ptCount val="1"/>
                <c:pt idx="0">
                  <c:v>415,480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Area!$Q$16:$V$16</c:f>
              <c:numCache>
                <c:formatCode>#,##0</c:formatCode>
                <c:ptCount val="6"/>
                <c:pt idx="0">
                  <c:v>261884</c:v>
                </c:pt>
                <c:pt idx="1">
                  <c:v>331356</c:v>
                </c:pt>
                <c:pt idx="2">
                  <c:v>235268</c:v>
                </c:pt>
                <c:pt idx="3">
                  <c:v>189134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4-4F33-8A6C-A3E5D7FE9AB5}"/>
            </c:ext>
          </c:extLst>
        </c:ser>
        <c:ser>
          <c:idx val="1"/>
          <c:order val="1"/>
          <c:tx>
            <c:strRef>
              <c:f>Area!$P$17</c:f>
              <c:strCache>
                <c:ptCount val="1"/>
                <c:pt idx="0">
                  <c:v>304,288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Area!$Q$17:$V$17</c:f>
              <c:numCache>
                <c:formatCode>#,##0</c:formatCode>
                <c:ptCount val="6"/>
                <c:pt idx="0">
                  <c:v>157460</c:v>
                </c:pt>
                <c:pt idx="1">
                  <c:v>538216</c:v>
                </c:pt>
                <c:pt idx="2">
                  <c:v>287076</c:v>
                </c:pt>
                <c:pt idx="3">
                  <c:v>435936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4-4F33-8A6C-A3E5D7FE9AB5}"/>
            </c:ext>
          </c:extLst>
        </c:ser>
        <c:ser>
          <c:idx val="2"/>
          <c:order val="2"/>
          <c:tx>
            <c:strRef>
              <c:f>Area!$P$18</c:f>
              <c:strCache>
                <c:ptCount val="1"/>
                <c:pt idx="0">
                  <c:v>167,136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Area!$Q$18:$V$18</c:f>
              <c:numCache>
                <c:formatCode>#,##0</c:formatCode>
                <c:ptCount val="6"/>
                <c:pt idx="0">
                  <c:v>173790</c:v>
                </c:pt>
                <c:pt idx="1">
                  <c:v>434094</c:v>
                </c:pt>
                <c:pt idx="2">
                  <c:v>415480</c:v>
                </c:pt>
                <c:pt idx="3">
                  <c:v>261884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4-4F33-8A6C-A3E5D7FE9AB5}"/>
            </c:ext>
          </c:extLst>
        </c:ser>
        <c:ser>
          <c:idx val="3"/>
          <c:order val="3"/>
          <c:tx>
            <c:strRef>
              <c:f>Area!$P$19</c:f>
              <c:strCache>
                <c:ptCount val="1"/>
                <c:pt idx="0">
                  <c:v>315,268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Area!$Q$19:$V$19</c:f>
              <c:numCache>
                <c:formatCode>#,##0</c:formatCode>
                <c:ptCount val="6"/>
                <c:pt idx="0">
                  <c:v>209134</c:v>
                </c:pt>
                <c:pt idx="1">
                  <c:v>216364</c:v>
                </c:pt>
                <c:pt idx="2">
                  <c:v>195254</c:v>
                </c:pt>
                <c:pt idx="3">
                  <c:v>174142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4-4F33-8A6C-A3E5D7FE9AB5}"/>
            </c:ext>
          </c:extLst>
        </c:ser>
        <c:ser>
          <c:idx val="4"/>
          <c:order val="4"/>
          <c:tx>
            <c:strRef>
              <c:f>Area!$P$20</c:f>
              <c:strCache>
                <c:ptCount val="1"/>
                <c:pt idx="0">
                  <c:v>331,356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Area!$Q$20:$V$20</c:f>
              <c:numCache>
                <c:formatCode>#,##0</c:formatCode>
                <c:ptCount val="6"/>
                <c:pt idx="0">
                  <c:v>435936</c:v>
                </c:pt>
                <c:pt idx="1">
                  <c:v>371548</c:v>
                </c:pt>
                <c:pt idx="2">
                  <c:v>419806</c:v>
                </c:pt>
                <c:pt idx="3">
                  <c:v>439902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C4-4F33-8A6C-A3E5D7FE9AB5}"/>
            </c:ext>
          </c:extLst>
        </c:ser>
        <c:ser>
          <c:idx val="5"/>
          <c:order val="5"/>
          <c:tx>
            <c:strRef>
              <c:f>Area!$P$21</c:f>
              <c:strCache>
                <c:ptCount val="1"/>
                <c:pt idx="0">
                  <c:v>538,216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Area!$Q$21:$V$21</c:f>
              <c:numCache>
                <c:formatCode>#,##0</c:formatCode>
                <c:ptCount val="6"/>
                <c:pt idx="0">
                  <c:v>535100</c:v>
                </c:pt>
                <c:pt idx="1">
                  <c:v>490012</c:v>
                </c:pt>
                <c:pt idx="2">
                  <c:v>472906</c:v>
                </c:pt>
                <c:pt idx="3">
                  <c:v>448804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C4-4F33-8A6C-A3E5D7FE9AB5}"/>
            </c:ext>
          </c:extLst>
        </c:ser>
        <c:ser>
          <c:idx val="6"/>
          <c:order val="6"/>
          <c:tx>
            <c:strRef>
              <c:f>Area!$P$22</c:f>
              <c:strCache>
                <c:ptCount val="1"/>
                <c:pt idx="0">
                  <c:v>434,094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Area!$Q$22:$V$22</c:f>
              <c:numCache>
                <c:formatCode>#,##0</c:formatCode>
                <c:ptCount val="6"/>
                <c:pt idx="0">
                  <c:v>666172</c:v>
                </c:pt>
                <c:pt idx="1">
                  <c:v>608476</c:v>
                </c:pt>
                <c:pt idx="2">
                  <c:v>475068</c:v>
                </c:pt>
                <c:pt idx="3">
                  <c:v>537812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4-4F33-8A6C-A3E5D7FE9AB5}"/>
            </c:ext>
          </c:extLst>
        </c:ser>
        <c:ser>
          <c:idx val="7"/>
          <c:order val="7"/>
          <c:tx>
            <c:strRef>
              <c:f>Area!$P$23</c:f>
              <c:strCache>
                <c:ptCount val="1"/>
                <c:pt idx="0">
                  <c:v>216,364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Area!$Q$23:$V$23</c:f>
              <c:numCache>
                <c:formatCode>#,##0</c:formatCode>
                <c:ptCount val="6"/>
                <c:pt idx="0">
                  <c:v>797246</c:v>
                </c:pt>
                <c:pt idx="1">
                  <c:v>726940</c:v>
                </c:pt>
                <c:pt idx="2">
                  <c:v>514750</c:v>
                </c:pt>
                <c:pt idx="3">
                  <c:v>621116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C4-4F33-8A6C-A3E5D7FE9AB5}"/>
            </c:ext>
          </c:extLst>
        </c:ser>
        <c:ser>
          <c:idx val="8"/>
          <c:order val="8"/>
          <c:tx>
            <c:strRef>
              <c:f>Area!$P$24</c:f>
              <c:strCache>
                <c:ptCount val="1"/>
                <c:pt idx="0">
                  <c:v>338,538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Area!$Q$24:$V$24</c:f>
              <c:numCache>
                <c:formatCode>#,##0</c:formatCode>
                <c:ptCount val="6"/>
                <c:pt idx="0">
                  <c:v>928318</c:v>
                </c:pt>
                <c:pt idx="1">
                  <c:v>845404</c:v>
                </c:pt>
                <c:pt idx="2">
                  <c:v>554434</c:v>
                </c:pt>
                <c:pt idx="3">
                  <c:v>703116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C4-4F33-8A6C-A3E5D7FE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224135"/>
        <c:axId val="617233975"/>
      </c:lineChart>
      <c:catAx>
        <c:axId val="617224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33975"/>
        <c:crosses val="autoZero"/>
        <c:auto val="1"/>
        <c:lblAlgn val="ctr"/>
        <c:lblOffset val="100"/>
        <c:noMultiLvlLbl val="0"/>
      </c:catAx>
      <c:valAx>
        <c:axId val="617233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24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Area!$Q$15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Area!$Q$16:$Q$24</c:f>
              <c:numCache>
                <c:formatCode>#,##0</c:formatCode>
                <c:ptCount val="9"/>
                <c:pt idx="0">
                  <c:v>261884</c:v>
                </c:pt>
                <c:pt idx="1">
                  <c:v>157460</c:v>
                </c:pt>
                <c:pt idx="2">
                  <c:v>173790</c:v>
                </c:pt>
                <c:pt idx="3">
                  <c:v>209134</c:v>
                </c:pt>
                <c:pt idx="4">
                  <c:v>435936</c:v>
                </c:pt>
                <c:pt idx="5">
                  <c:v>535100</c:v>
                </c:pt>
                <c:pt idx="6">
                  <c:v>666172</c:v>
                </c:pt>
                <c:pt idx="7">
                  <c:v>797246</c:v>
                </c:pt>
                <c:pt idx="8">
                  <c:v>928318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A-4CF2-903D-4182AA0593AA}"/>
            </c:ext>
          </c:extLst>
        </c:ser>
        <c:ser>
          <c:idx val="1"/>
          <c:order val="1"/>
          <c:tx>
            <c:strRef>
              <c:f>Area!$R$15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Area!$R$16:$R$24</c:f>
              <c:numCache>
                <c:formatCode>#,##0</c:formatCode>
                <c:ptCount val="9"/>
                <c:pt idx="0">
                  <c:v>331356</c:v>
                </c:pt>
                <c:pt idx="1">
                  <c:v>538216</c:v>
                </c:pt>
                <c:pt idx="2">
                  <c:v>434094</c:v>
                </c:pt>
                <c:pt idx="3">
                  <c:v>216364</c:v>
                </c:pt>
                <c:pt idx="4">
                  <c:v>371548</c:v>
                </c:pt>
                <c:pt idx="5">
                  <c:v>490012</c:v>
                </c:pt>
                <c:pt idx="6">
                  <c:v>608476</c:v>
                </c:pt>
                <c:pt idx="7">
                  <c:v>726940</c:v>
                </c:pt>
                <c:pt idx="8">
                  <c:v>845404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A-4CF2-903D-4182AA0593AA}"/>
            </c:ext>
          </c:extLst>
        </c:ser>
        <c:ser>
          <c:idx val="2"/>
          <c:order val="2"/>
          <c:tx>
            <c:strRef>
              <c:f>Area!$S$15</c:f>
              <c:strCache>
                <c:ptCount val="1"/>
                <c:pt idx="0">
                  <c:v>Product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Area!$S$16:$S$24</c:f>
              <c:numCache>
                <c:formatCode>#,##0</c:formatCode>
                <c:ptCount val="9"/>
                <c:pt idx="0">
                  <c:v>235268</c:v>
                </c:pt>
                <c:pt idx="1">
                  <c:v>287076</c:v>
                </c:pt>
                <c:pt idx="2">
                  <c:v>415480</c:v>
                </c:pt>
                <c:pt idx="3">
                  <c:v>195254</c:v>
                </c:pt>
                <c:pt idx="4">
                  <c:v>419806</c:v>
                </c:pt>
                <c:pt idx="5">
                  <c:v>472906</c:v>
                </c:pt>
                <c:pt idx="6">
                  <c:v>475068</c:v>
                </c:pt>
                <c:pt idx="7">
                  <c:v>514750</c:v>
                </c:pt>
                <c:pt idx="8">
                  <c:v>554434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A-4CF2-903D-4182AA0593AA}"/>
            </c:ext>
          </c:extLst>
        </c:ser>
        <c:ser>
          <c:idx val="3"/>
          <c:order val="3"/>
          <c:tx>
            <c:strRef>
              <c:f>Area!$T$15</c:f>
              <c:strCache>
                <c:ptCount val="1"/>
                <c:pt idx="0">
                  <c:v>Product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Area!$T$16:$T$24</c:f>
              <c:numCache>
                <c:formatCode>#,##0</c:formatCode>
                <c:ptCount val="9"/>
                <c:pt idx="0">
                  <c:v>189134</c:v>
                </c:pt>
                <c:pt idx="1">
                  <c:v>435936</c:v>
                </c:pt>
                <c:pt idx="2">
                  <c:v>261884</c:v>
                </c:pt>
                <c:pt idx="3">
                  <c:v>174142</c:v>
                </c:pt>
                <c:pt idx="4">
                  <c:v>439902</c:v>
                </c:pt>
                <c:pt idx="5">
                  <c:v>448804</c:v>
                </c:pt>
                <c:pt idx="6">
                  <c:v>537812</c:v>
                </c:pt>
                <c:pt idx="7">
                  <c:v>621116</c:v>
                </c:pt>
                <c:pt idx="8">
                  <c:v>703116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A-4CF2-903D-4182AA0593AA}"/>
            </c:ext>
          </c:extLst>
        </c:ser>
        <c:ser>
          <c:idx val="4"/>
          <c:order val="4"/>
          <c:tx>
            <c:strRef>
              <c:f>Area!$U$15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Area!$U$16:$U$24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A-4CF2-903D-4182AA0593AA}"/>
            </c:ext>
          </c:extLst>
        </c:ser>
        <c:ser>
          <c:idx val="5"/>
          <c:order val="5"/>
          <c:tx>
            <c:strRef>
              <c:f>Area!$V$15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Area!$V$16:$V$24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A-4CF2-903D-4182AA05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398624"/>
        <c:axId val="1252405184"/>
      </c:lineChart>
      <c:catAx>
        <c:axId val="12523986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05184"/>
        <c:crosses val="autoZero"/>
        <c:auto val="1"/>
        <c:lblAlgn val="ctr"/>
        <c:lblOffset val="100"/>
        <c:noMultiLvlLbl val="0"/>
      </c:catAx>
      <c:valAx>
        <c:axId val="12524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Area!$Q$15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Area!$Q$16:$Q$24</c:f>
              <c:numCache>
                <c:formatCode>#,##0</c:formatCode>
                <c:ptCount val="9"/>
                <c:pt idx="0">
                  <c:v>261884</c:v>
                </c:pt>
                <c:pt idx="1">
                  <c:v>157460</c:v>
                </c:pt>
                <c:pt idx="2">
                  <c:v>173790</c:v>
                </c:pt>
                <c:pt idx="3">
                  <c:v>209134</c:v>
                </c:pt>
                <c:pt idx="4">
                  <c:v>435936</c:v>
                </c:pt>
                <c:pt idx="5">
                  <c:v>535100</c:v>
                </c:pt>
                <c:pt idx="6">
                  <c:v>666172</c:v>
                </c:pt>
                <c:pt idx="7">
                  <c:v>797246</c:v>
                </c:pt>
                <c:pt idx="8">
                  <c:v>928318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EC0-A57A-7DABAF79C6DA}"/>
            </c:ext>
          </c:extLst>
        </c:ser>
        <c:ser>
          <c:idx val="1"/>
          <c:order val="1"/>
          <c:tx>
            <c:strRef>
              <c:f>Area!$R$15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Area!$R$16:$R$24</c:f>
              <c:numCache>
                <c:formatCode>#,##0</c:formatCode>
                <c:ptCount val="9"/>
                <c:pt idx="0">
                  <c:v>331356</c:v>
                </c:pt>
                <c:pt idx="1">
                  <c:v>538216</c:v>
                </c:pt>
                <c:pt idx="2">
                  <c:v>434094</c:v>
                </c:pt>
                <c:pt idx="3">
                  <c:v>216364</c:v>
                </c:pt>
                <c:pt idx="4">
                  <c:v>371548</c:v>
                </c:pt>
                <c:pt idx="5">
                  <c:v>490012</c:v>
                </c:pt>
                <c:pt idx="6">
                  <c:v>608476</c:v>
                </c:pt>
                <c:pt idx="7">
                  <c:v>726940</c:v>
                </c:pt>
                <c:pt idx="8">
                  <c:v>845404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0-4EC0-A57A-7DABAF79C6DA}"/>
            </c:ext>
          </c:extLst>
        </c:ser>
        <c:ser>
          <c:idx val="2"/>
          <c:order val="2"/>
          <c:tx>
            <c:strRef>
              <c:f>Area!$S$15</c:f>
              <c:strCache>
                <c:ptCount val="1"/>
                <c:pt idx="0">
                  <c:v>Product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Area!$S$16:$S$24</c:f>
              <c:numCache>
                <c:formatCode>#,##0</c:formatCode>
                <c:ptCount val="9"/>
                <c:pt idx="0">
                  <c:v>235268</c:v>
                </c:pt>
                <c:pt idx="1">
                  <c:v>287076</c:v>
                </c:pt>
                <c:pt idx="2">
                  <c:v>415480</c:v>
                </c:pt>
                <c:pt idx="3">
                  <c:v>195254</c:v>
                </c:pt>
                <c:pt idx="4">
                  <c:v>419806</c:v>
                </c:pt>
                <c:pt idx="5">
                  <c:v>472906</c:v>
                </c:pt>
                <c:pt idx="6">
                  <c:v>475068</c:v>
                </c:pt>
                <c:pt idx="7">
                  <c:v>514750</c:v>
                </c:pt>
                <c:pt idx="8">
                  <c:v>554434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0-4EC0-A57A-7DABAF79C6DA}"/>
            </c:ext>
          </c:extLst>
        </c:ser>
        <c:ser>
          <c:idx val="3"/>
          <c:order val="3"/>
          <c:tx>
            <c:strRef>
              <c:f>Area!$T$15</c:f>
              <c:strCache>
                <c:ptCount val="1"/>
                <c:pt idx="0">
                  <c:v>Product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Area!$T$16:$T$24</c:f>
              <c:numCache>
                <c:formatCode>#,##0</c:formatCode>
                <c:ptCount val="9"/>
                <c:pt idx="0">
                  <c:v>189134</c:v>
                </c:pt>
                <c:pt idx="1">
                  <c:v>435936</c:v>
                </c:pt>
                <c:pt idx="2">
                  <c:v>261884</c:v>
                </c:pt>
                <c:pt idx="3">
                  <c:v>174142</c:v>
                </c:pt>
                <c:pt idx="4">
                  <c:v>439902</c:v>
                </c:pt>
                <c:pt idx="5">
                  <c:v>448804</c:v>
                </c:pt>
                <c:pt idx="6">
                  <c:v>537812</c:v>
                </c:pt>
                <c:pt idx="7">
                  <c:v>621116</c:v>
                </c:pt>
                <c:pt idx="8">
                  <c:v>703116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0-4EC0-A57A-7DABAF79C6DA}"/>
            </c:ext>
          </c:extLst>
        </c:ser>
        <c:ser>
          <c:idx val="4"/>
          <c:order val="4"/>
          <c:tx>
            <c:strRef>
              <c:f>Area!$U$15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Area!$U$16:$U$24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70-4EC0-A57A-7DABAF79C6DA}"/>
            </c:ext>
          </c:extLst>
        </c:ser>
        <c:ser>
          <c:idx val="5"/>
          <c:order val="5"/>
          <c:tx>
            <c:strRef>
              <c:f>Area!$V$15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Area!$P$16:$P$24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cat>
          <c:val>
            <c:numRef>
              <c:f>Area!$V$16:$V$24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70-4EC0-A57A-7DABAF79C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538672"/>
        <c:axId val="1256539984"/>
      </c:lineChart>
      <c:catAx>
        <c:axId val="125653867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39984"/>
        <c:crosses val="autoZero"/>
        <c:auto val="1"/>
        <c:lblAlgn val="ctr"/>
        <c:lblOffset val="100"/>
        <c:noMultiLvlLbl val="0"/>
      </c:catAx>
      <c:valAx>
        <c:axId val="12565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Area!$P$16</c:f>
              <c:strCache>
                <c:ptCount val="1"/>
                <c:pt idx="0">
                  <c:v>415,480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Area!$Q$16:$V$16</c:f>
              <c:numCache>
                <c:formatCode>#,##0</c:formatCode>
                <c:ptCount val="6"/>
                <c:pt idx="0">
                  <c:v>261884</c:v>
                </c:pt>
                <c:pt idx="1">
                  <c:v>331356</c:v>
                </c:pt>
                <c:pt idx="2">
                  <c:v>235268</c:v>
                </c:pt>
                <c:pt idx="3">
                  <c:v>189134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D-4C2E-8275-1B71A4D45712}"/>
            </c:ext>
          </c:extLst>
        </c:ser>
        <c:ser>
          <c:idx val="1"/>
          <c:order val="1"/>
          <c:tx>
            <c:strRef>
              <c:f>Area!$P$17</c:f>
              <c:strCache>
                <c:ptCount val="1"/>
                <c:pt idx="0">
                  <c:v>304,288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Area!$Q$17:$V$17</c:f>
              <c:numCache>
                <c:formatCode>#,##0</c:formatCode>
                <c:ptCount val="6"/>
                <c:pt idx="0">
                  <c:v>157460</c:v>
                </c:pt>
                <c:pt idx="1">
                  <c:v>538216</c:v>
                </c:pt>
                <c:pt idx="2">
                  <c:v>287076</c:v>
                </c:pt>
                <c:pt idx="3">
                  <c:v>435936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D-4C2E-8275-1B71A4D45712}"/>
            </c:ext>
          </c:extLst>
        </c:ser>
        <c:ser>
          <c:idx val="2"/>
          <c:order val="2"/>
          <c:tx>
            <c:strRef>
              <c:f>Area!$P$18</c:f>
              <c:strCache>
                <c:ptCount val="1"/>
                <c:pt idx="0">
                  <c:v>167,136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Area!$Q$18:$V$18</c:f>
              <c:numCache>
                <c:formatCode>#,##0</c:formatCode>
                <c:ptCount val="6"/>
                <c:pt idx="0">
                  <c:v>173790</c:v>
                </c:pt>
                <c:pt idx="1">
                  <c:v>434094</c:v>
                </c:pt>
                <c:pt idx="2">
                  <c:v>415480</c:v>
                </c:pt>
                <c:pt idx="3">
                  <c:v>261884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D-4C2E-8275-1B71A4D45712}"/>
            </c:ext>
          </c:extLst>
        </c:ser>
        <c:ser>
          <c:idx val="3"/>
          <c:order val="3"/>
          <c:tx>
            <c:strRef>
              <c:f>Area!$P$19</c:f>
              <c:strCache>
                <c:ptCount val="1"/>
                <c:pt idx="0">
                  <c:v>315,268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Area!$Q$19:$V$19</c:f>
              <c:numCache>
                <c:formatCode>#,##0</c:formatCode>
                <c:ptCount val="6"/>
                <c:pt idx="0">
                  <c:v>209134</c:v>
                </c:pt>
                <c:pt idx="1">
                  <c:v>216364</c:v>
                </c:pt>
                <c:pt idx="2">
                  <c:v>195254</c:v>
                </c:pt>
                <c:pt idx="3">
                  <c:v>174142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D-4C2E-8275-1B71A4D45712}"/>
            </c:ext>
          </c:extLst>
        </c:ser>
        <c:ser>
          <c:idx val="4"/>
          <c:order val="4"/>
          <c:tx>
            <c:strRef>
              <c:f>Area!$P$20</c:f>
              <c:strCache>
                <c:ptCount val="1"/>
                <c:pt idx="0">
                  <c:v>331,356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Area!$Q$20:$V$20</c:f>
              <c:numCache>
                <c:formatCode>#,##0</c:formatCode>
                <c:ptCount val="6"/>
                <c:pt idx="0">
                  <c:v>435936</c:v>
                </c:pt>
                <c:pt idx="1">
                  <c:v>371548</c:v>
                </c:pt>
                <c:pt idx="2">
                  <c:v>419806</c:v>
                </c:pt>
                <c:pt idx="3">
                  <c:v>439902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DD-4C2E-8275-1B71A4D45712}"/>
            </c:ext>
          </c:extLst>
        </c:ser>
        <c:ser>
          <c:idx val="5"/>
          <c:order val="5"/>
          <c:tx>
            <c:strRef>
              <c:f>Area!$P$21</c:f>
              <c:strCache>
                <c:ptCount val="1"/>
                <c:pt idx="0">
                  <c:v>538,216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Area!$Q$21:$V$21</c:f>
              <c:numCache>
                <c:formatCode>#,##0</c:formatCode>
                <c:ptCount val="6"/>
                <c:pt idx="0">
                  <c:v>535100</c:v>
                </c:pt>
                <c:pt idx="1">
                  <c:v>490012</c:v>
                </c:pt>
                <c:pt idx="2">
                  <c:v>472906</c:v>
                </c:pt>
                <c:pt idx="3">
                  <c:v>448804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DD-4C2E-8275-1B71A4D45712}"/>
            </c:ext>
          </c:extLst>
        </c:ser>
        <c:ser>
          <c:idx val="6"/>
          <c:order val="6"/>
          <c:tx>
            <c:strRef>
              <c:f>Area!$P$22</c:f>
              <c:strCache>
                <c:ptCount val="1"/>
                <c:pt idx="0">
                  <c:v>434,094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Area!$Q$22:$V$22</c:f>
              <c:numCache>
                <c:formatCode>#,##0</c:formatCode>
                <c:ptCount val="6"/>
                <c:pt idx="0">
                  <c:v>666172</c:v>
                </c:pt>
                <c:pt idx="1">
                  <c:v>608476</c:v>
                </c:pt>
                <c:pt idx="2">
                  <c:v>475068</c:v>
                </c:pt>
                <c:pt idx="3">
                  <c:v>537812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D-4C2E-8275-1B71A4D45712}"/>
            </c:ext>
          </c:extLst>
        </c:ser>
        <c:ser>
          <c:idx val="7"/>
          <c:order val="7"/>
          <c:tx>
            <c:strRef>
              <c:f>Area!$P$23</c:f>
              <c:strCache>
                <c:ptCount val="1"/>
                <c:pt idx="0">
                  <c:v>216,364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Area!$Q$23:$V$23</c:f>
              <c:numCache>
                <c:formatCode>#,##0</c:formatCode>
                <c:ptCount val="6"/>
                <c:pt idx="0">
                  <c:v>797246</c:v>
                </c:pt>
                <c:pt idx="1">
                  <c:v>726940</c:v>
                </c:pt>
                <c:pt idx="2">
                  <c:v>514750</c:v>
                </c:pt>
                <c:pt idx="3">
                  <c:v>621116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DD-4C2E-8275-1B71A4D45712}"/>
            </c:ext>
          </c:extLst>
        </c:ser>
        <c:ser>
          <c:idx val="8"/>
          <c:order val="8"/>
          <c:tx>
            <c:strRef>
              <c:f>Area!$P$24</c:f>
              <c:strCache>
                <c:ptCount val="1"/>
                <c:pt idx="0">
                  <c:v>338,538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Area!$Q$15:$V$15</c:f>
              <c:strCache>
                <c:ptCount val="4"/>
                <c:pt idx="0">
                  <c:v>Product 3</c:v>
                </c:pt>
                <c:pt idx="1">
                  <c:v>Product 4</c:v>
                </c:pt>
                <c:pt idx="2">
                  <c:v>Product 5</c:v>
                </c:pt>
                <c:pt idx="3">
                  <c:v>Product 6</c:v>
                </c:pt>
              </c:strCache>
            </c:strRef>
          </c:cat>
          <c:val>
            <c:numRef>
              <c:f>Area!$Q$24:$V$24</c:f>
              <c:numCache>
                <c:formatCode>#,##0</c:formatCode>
                <c:ptCount val="6"/>
                <c:pt idx="0">
                  <c:v>928318</c:v>
                </c:pt>
                <c:pt idx="1">
                  <c:v>845404</c:v>
                </c:pt>
                <c:pt idx="2">
                  <c:v>554434</c:v>
                </c:pt>
                <c:pt idx="3">
                  <c:v>703116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D-4C2E-8275-1B71A4D4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410432"/>
        <c:axId val="1252413712"/>
      </c:barChart>
      <c:catAx>
        <c:axId val="12524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13712"/>
        <c:crosses val="autoZero"/>
        <c:auto val="1"/>
        <c:lblAlgn val="ctr"/>
        <c:lblOffset val="100"/>
        <c:noMultiLvlLbl val="0"/>
      </c:catAx>
      <c:valAx>
        <c:axId val="12524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Market</a:t>
            </a:r>
            <a:r>
              <a:rPr lang="en-US" sz="1200" b="1" baseline="0"/>
              <a:t> Share of the Magic Kitchen Products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Bubble!$C$1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Bubble!$B$2:$B$6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Bubble!$C$2:$C$6</c:f>
              <c:numCache>
                <c:formatCode>"$"#,##0</c:formatCode>
                <c:ptCount val="5"/>
                <c:pt idx="0">
                  <c:v>275000</c:v>
                </c:pt>
                <c:pt idx="1">
                  <c:v>610000</c:v>
                </c:pt>
                <c:pt idx="2">
                  <c:v>3000000</c:v>
                </c:pt>
                <c:pt idx="3">
                  <c:v>1220000</c:v>
                </c:pt>
                <c:pt idx="4">
                  <c:v>1600000</c:v>
                </c:pt>
              </c:numCache>
            </c:numRef>
          </c:yVal>
          <c:bubbleSize>
            <c:numRef>
              <c:f>Bubble!$D$2:$D$6</c:f>
              <c:numCache>
                <c:formatCode>0.00%</c:formatCode>
                <c:ptCount val="5"/>
                <c:pt idx="0">
                  <c:v>4.1014168530947054E-2</c:v>
                </c:pt>
                <c:pt idx="1">
                  <c:v>9.0976882923191643E-2</c:v>
                </c:pt>
                <c:pt idx="2">
                  <c:v>0.44742729306487694</c:v>
                </c:pt>
                <c:pt idx="3">
                  <c:v>0.18195376584638329</c:v>
                </c:pt>
                <c:pt idx="4">
                  <c:v>0.23862788963460105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E076-4059-BB32-80D28B3A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605735"/>
        <c:axId val="717611311"/>
      </c:bubbleChart>
      <c:valAx>
        <c:axId val="717605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of sales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11311"/>
        <c:crosses val="autoZero"/>
        <c:crossBetween val="midCat"/>
      </c:valAx>
      <c:valAx>
        <c:axId val="717611311"/>
        <c:scaling>
          <c:orientation val="minMax"/>
          <c:max val="4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05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Column!$D$17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Column!$C$18:$C$21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Column!$D$18:$D$21</c:f>
              <c:numCache>
                <c:formatCode>_(* #,##0_);_(* \(#,##0\);_(* "-"??_);_(@_)</c:formatCode>
                <c:ptCount val="4"/>
                <c:pt idx="0">
                  <c:v>2275</c:v>
                </c:pt>
                <c:pt idx="1">
                  <c:v>2539</c:v>
                </c:pt>
                <c:pt idx="2">
                  <c:v>2890</c:v>
                </c:pt>
                <c:pt idx="3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E-4011-A8A4-7587B5C8ED27}"/>
            </c:ext>
          </c:extLst>
        </c:ser>
        <c:ser>
          <c:idx val="1"/>
          <c:order val="1"/>
          <c:tx>
            <c:strRef>
              <c:f>Column!$E$17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Column!$C$18:$C$21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Column!$E$18:$E$21</c:f>
              <c:numCache>
                <c:formatCode>_(* #,##0_);_(* \(#,##0\);_(* "-"??_);_(@_)</c:formatCode>
                <c:ptCount val="4"/>
                <c:pt idx="0">
                  <c:v>915</c:v>
                </c:pt>
                <c:pt idx="1">
                  <c:v>1569</c:v>
                </c:pt>
                <c:pt idx="2">
                  <c:v>958</c:v>
                </c:pt>
                <c:pt idx="3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E-4011-A8A4-7587B5C8ED27}"/>
            </c:ext>
          </c:extLst>
        </c:ser>
        <c:ser>
          <c:idx val="2"/>
          <c:order val="2"/>
          <c:tx>
            <c:strRef>
              <c:f>Column!$F$17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Column!$C$18:$C$21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Column!$F$18:$F$21</c:f>
              <c:numCache>
                <c:formatCode>_(* #,##0_);_(* \(#,##0\);_(* "-"??_);_(@_)</c:formatCode>
                <c:ptCount val="4"/>
                <c:pt idx="0">
                  <c:v>1360</c:v>
                </c:pt>
                <c:pt idx="1">
                  <c:v>970</c:v>
                </c:pt>
                <c:pt idx="2">
                  <c:v>1932</c:v>
                </c:pt>
                <c:pt idx="3">
                  <c:v>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E-4011-A8A4-7587B5C8E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750928"/>
        <c:axId val="1149747976"/>
      </c:barChart>
      <c:catAx>
        <c:axId val="11497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47976"/>
        <c:crosses val="autoZero"/>
        <c:auto val="1"/>
        <c:lblAlgn val="ctr"/>
        <c:lblOffset val="100"/>
        <c:noMultiLvlLbl val="0"/>
      </c:catAx>
      <c:valAx>
        <c:axId val="11497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Market Share of the Magic Kitchen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Bubble!$B$2:$B$6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Bubble!$C$2:$C$6</c:f>
              <c:numCache>
                <c:formatCode>"$"#,##0</c:formatCode>
                <c:ptCount val="5"/>
                <c:pt idx="0">
                  <c:v>275000</c:v>
                </c:pt>
                <c:pt idx="1">
                  <c:v>610000</c:v>
                </c:pt>
                <c:pt idx="2">
                  <c:v>3000000</c:v>
                </c:pt>
                <c:pt idx="3">
                  <c:v>1220000</c:v>
                </c:pt>
                <c:pt idx="4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6-44E3-AE9F-AE56FB66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429056"/>
        <c:axId val="617955447"/>
      </c:scatterChart>
      <c:valAx>
        <c:axId val="183142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# of sales People</a:t>
                </a:r>
                <a:endParaRPr lang="en-US" sz="8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447"/>
        <c:crosses val="autoZero"/>
        <c:crossBetween val="midCat"/>
      </c:valAx>
      <c:valAx>
        <c:axId val="617955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2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3-4842-993C-8F1942D4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21616"/>
        <c:axId val="1149623912"/>
      </c:scatterChart>
      <c:valAx>
        <c:axId val="114962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9623912"/>
        <c:crosses val="autoZero"/>
        <c:crossBetween val="midCat"/>
      </c:valAx>
      <c:valAx>
        <c:axId val="1149623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96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Supply and Demand</a:t>
            </a:r>
            <a:r>
              <a:rPr lang="en-US" b="1" baseline="0"/>
              <a:t> Curves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#REF!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</c:numLit>
          </c:xVal>
          <c:yVal>
            <c:numLit>
              <c:formatCode>General</c:formatCode>
              <c:ptCount val="8"/>
            </c:numLit>
          </c:yVal>
          <c:smooth val="0"/>
          <c:extLst>
            <c:ext xmlns:c16="http://schemas.microsoft.com/office/drawing/2014/chart" uri="{C3380CC4-5D6E-409C-BE32-E72D297353CC}">
              <c16:uniqueId val="{00000000-58AD-4522-9072-B8C1EB47CB05}"/>
            </c:ext>
          </c:extLst>
        </c:ser>
        <c:ser>
          <c:idx val="1"/>
          <c:order val="1"/>
          <c:tx>
            <c:v>#REF!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</c:numLit>
          </c:xVal>
          <c:yVal>
            <c:numLit>
              <c:formatCode>General</c:formatCode>
              <c:ptCount val="8"/>
            </c:numLit>
          </c:yVal>
          <c:smooth val="0"/>
          <c:extLst>
            <c:ext xmlns:c16="http://schemas.microsoft.com/office/drawing/2014/chart" uri="{C3380CC4-5D6E-409C-BE32-E72D297353CC}">
              <c16:uniqueId val="{00000001-58AD-4522-9072-B8C1EB47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21808"/>
        <c:axId val="1313220496"/>
      </c:scatterChart>
      <c:valAx>
        <c:axId val="131322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20496"/>
        <c:crosses val="autoZero"/>
        <c:crossBetween val="midCat"/>
      </c:valAx>
      <c:valAx>
        <c:axId val="13132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Quantity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66655782369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EA-45D8-A00A-6273F563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28871"/>
        <c:axId val="618030839"/>
      </c:scatterChart>
      <c:valAx>
        <c:axId val="618028871"/>
        <c:scaling>
          <c:orientation val="minMax"/>
          <c:max val="14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30839"/>
        <c:crosses val="autoZero"/>
        <c:crossBetween val="midCat"/>
      </c:valAx>
      <c:valAx>
        <c:axId val="618030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28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Scatter!$D$6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Scatter!$E$5:$P$5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Scatter!$E$6:$P$6</c:f>
              <c:numCache>
                <c:formatCode>General</c:formatCode>
                <c:ptCount val="12"/>
                <c:pt idx="0">
                  <c:v>868</c:v>
                </c:pt>
                <c:pt idx="1">
                  <c:v>890</c:v>
                </c:pt>
                <c:pt idx="2">
                  <c:v>682</c:v>
                </c:pt>
                <c:pt idx="3">
                  <c:v>451</c:v>
                </c:pt>
                <c:pt idx="4">
                  <c:v>582</c:v>
                </c:pt>
                <c:pt idx="5">
                  <c:v>588</c:v>
                </c:pt>
                <c:pt idx="6">
                  <c:v>806</c:v>
                </c:pt>
                <c:pt idx="7">
                  <c:v>778</c:v>
                </c:pt>
                <c:pt idx="8">
                  <c:v>512</c:v>
                </c:pt>
                <c:pt idx="9">
                  <c:v>680</c:v>
                </c:pt>
                <c:pt idx="10">
                  <c:v>705</c:v>
                </c:pt>
                <c:pt idx="11">
                  <c:v>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8-4051-8325-9129D417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0783"/>
        <c:axId val="201146847"/>
      </c:scatterChart>
      <c:valAx>
        <c:axId val="2011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6847"/>
        <c:crosses val="autoZero"/>
        <c:crossBetween val="midCat"/>
      </c:valAx>
      <c:valAx>
        <c:axId val="2011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Scatter!$E$10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Scatter!$D$11:$D$22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Scatter!$E$11:$E$22</c:f>
              <c:numCache>
                <c:formatCode>General</c:formatCode>
                <c:ptCount val="12"/>
                <c:pt idx="0">
                  <c:v>868</c:v>
                </c:pt>
                <c:pt idx="1">
                  <c:v>890</c:v>
                </c:pt>
                <c:pt idx="2">
                  <c:v>682</c:v>
                </c:pt>
                <c:pt idx="3">
                  <c:v>451</c:v>
                </c:pt>
                <c:pt idx="4">
                  <c:v>582</c:v>
                </c:pt>
                <c:pt idx="5">
                  <c:v>588</c:v>
                </c:pt>
                <c:pt idx="6">
                  <c:v>806</c:v>
                </c:pt>
                <c:pt idx="7">
                  <c:v>778</c:v>
                </c:pt>
                <c:pt idx="8">
                  <c:v>512</c:v>
                </c:pt>
                <c:pt idx="9">
                  <c:v>680</c:v>
                </c:pt>
                <c:pt idx="10">
                  <c:v>705</c:v>
                </c:pt>
                <c:pt idx="11">
                  <c:v>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8-4FFA-99B6-C6A32DF3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11360"/>
        <c:axId val="1052509392"/>
      </c:scatterChart>
      <c:valAx>
        <c:axId val="10525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09392"/>
        <c:crosses val="autoZero"/>
        <c:crossBetween val="midCat"/>
      </c:valAx>
      <c:valAx>
        <c:axId val="10525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Surface!$D$32</c:f>
              <c:strCache>
                <c:ptCount val="1"/>
                <c:pt idx="0">
                  <c:v>0.0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Surface!$E$32:$Y$32</c:f>
              <c:numCache>
                <c:formatCode>_(* #,##0_);_(* \(#,##0\);_(* "-"??_);_(@_)</c:formatCode>
                <c:ptCount val="21"/>
                <c:pt idx="0">
                  <c:v>55</c:v>
                </c:pt>
                <c:pt idx="1">
                  <c:v>50.25</c:v>
                </c:pt>
                <c:pt idx="2">
                  <c:v>46</c:v>
                </c:pt>
                <c:pt idx="3">
                  <c:v>42.25</c:v>
                </c:pt>
                <c:pt idx="4">
                  <c:v>39</c:v>
                </c:pt>
                <c:pt idx="5">
                  <c:v>36.25</c:v>
                </c:pt>
                <c:pt idx="6">
                  <c:v>34</c:v>
                </c:pt>
                <c:pt idx="7">
                  <c:v>32.25</c:v>
                </c:pt>
                <c:pt idx="8">
                  <c:v>31</c:v>
                </c:pt>
                <c:pt idx="9">
                  <c:v>30.25</c:v>
                </c:pt>
                <c:pt idx="10">
                  <c:v>30</c:v>
                </c:pt>
                <c:pt idx="11">
                  <c:v>30.25</c:v>
                </c:pt>
                <c:pt idx="12">
                  <c:v>31</c:v>
                </c:pt>
                <c:pt idx="13">
                  <c:v>32.25</c:v>
                </c:pt>
                <c:pt idx="14">
                  <c:v>34</c:v>
                </c:pt>
                <c:pt idx="15">
                  <c:v>36.25</c:v>
                </c:pt>
                <c:pt idx="16">
                  <c:v>39</c:v>
                </c:pt>
                <c:pt idx="17">
                  <c:v>42.25</c:v>
                </c:pt>
                <c:pt idx="18">
                  <c:v>46</c:v>
                </c:pt>
                <c:pt idx="19">
                  <c:v>50.25</c:v>
                </c:pt>
                <c:pt idx="2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7-436B-8042-D36C2A7EB91B}"/>
            </c:ext>
          </c:extLst>
        </c:ser>
        <c:ser>
          <c:idx val="1"/>
          <c:order val="1"/>
          <c:tx>
            <c:strRef>
              <c:f>Surface!$D$33</c:f>
              <c:strCache>
                <c:ptCount val="1"/>
                <c:pt idx="0">
                  <c:v> 0.5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Surface!$E$33:$Y$33</c:f>
              <c:numCache>
                <c:formatCode>_(* #,##0_);_(* \(#,##0\);_(* "-"??_);_(@_)</c:formatCode>
                <c:ptCount val="21"/>
                <c:pt idx="0">
                  <c:v>50.25</c:v>
                </c:pt>
                <c:pt idx="1">
                  <c:v>45.5</c:v>
                </c:pt>
                <c:pt idx="2">
                  <c:v>41.25</c:v>
                </c:pt>
                <c:pt idx="3">
                  <c:v>37.5</c:v>
                </c:pt>
                <c:pt idx="4">
                  <c:v>34.25</c:v>
                </c:pt>
                <c:pt idx="5">
                  <c:v>31.5</c:v>
                </c:pt>
                <c:pt idx="6">
                  <c:v>29.25</c:v>
                </c:pt>
                <c:pt idx="7">
                  <c:v>27.5</c:v>
                </c:pt>
                <c:pt idx="8">
                  <c:v>26.25</c:v>
                </c:pt>
                <c:pt idx="9">
                  <c:v>25.5</c:v>
                </c:pt>
                <c:pt idx="10">
                  <c:v>25.25</c:v>
                </c:pt>
                <c:pt idx="11">
                  <c:v>25.5</c:v>
                </c:pt>
                <c:pt idx="12">
                  <c:v>26.25</c:v>
                </c:pt>
                <c:pt idx="13">
                  <c:v>27.5</c:v>
                </c:pt>
                <c:pt idx="14">
                  <c:v>29.25</c:v>
                </c:pt>
                <c:pt idx="15">
                  <c:v>31.5</c:v>
                </c:pt>
                <c:pt idx="16">
                  <c:v>34.25</c:v>
                </c:pt>
                <c:pt idx="17">
                  <c:v>37.5</c:v>
                </c:pt>
                <c:pt idx="18">
                  <c:v>41.25</c:v>
                </c:pt>
                <c:pt idx="19">
                  <c:v>45.5</c:v>
                </c:pt>
                <c:pt idx="20">
                  <c:v>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7-436B-8042-D36C2A7EB91B}"/>
            </c:ext>
          </c:extLst>
        </c:ser>
        <c:ser>
          <c:idx val="2"/>
          <c:order val="2"/>
          <c:tx>
            <c:strRef>
              <c:f>Surface!$D$34</c:f>
              <c:strCache>
                <c:ptCount val="1"/>
                <c:pt idx="0">
                  <c:v> 1.0 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Surface!$E$34:$Y$34</c:f>
              <c:numCache>
                <c:formatCode>_(* #,##0_);_(* \(#,##0\);_(* "-"??_);_(@_)</c:formatCode>
                <c:ptCount val="21"/>
                <c:pt idx="0">
                  <c:v>46</c:v>
                </c:pt>
                <c:pt idx="1">
                  <c:v>41.25</c:v>
                </c:pt>
                <c:pt idx="2">
                  <c:v>37</c:v>
                </c:pt>
                <c:pt idx="3">
                  <c:v>33.25</c:v>
                </c:pt>
                <c:pt idx="4">
                  <c:v>30</c:v>
                </c:pt>
                <c:pt idx="5">
                  <c:v>27.25</c:v>
                </c:pt>
                <c:pt idx="6">
                  <c:v>25</c:v>
                </c:pt>
                <c:pt idx="7">
                  <c:v>23.25</c:v>
                </c:pt>
                <c:pt idx="8">
                  <c:v>22</c:v>
                </c:pt>
                <c:pt idx="9">
                  <c:v>21.25</c:v>
                </c:pt>
                <c:pt idx="10">
                  <c:v>21</c:v>
                </c:pt>
                <c:pt idx="11">
                  <c:v>21.25</c:v>
                </c:pt>
                <c:pt idx="12">
                  <c:v>22</c:v>
                </c:pt>
                <c:pt idx="13">
                  <c:v>23.25</c:v>
                </c:pt>
                <c:pt idx="14">
                  <c:v>25</c:v>
                </c:pt>
                <c:pt idx="15">
                  <c:v>27.25</c:v>
                </c:pt>
                <c:pt idx="16">
                  <c:v>30</c:v>
                </c:pt>
                <c:pt idx="17">
                  <c:v>33.25</c:v>
                </c:pt>
                <c:pt idx="18">
                  <c:v>37</c:v>
                </c:pt>
                <c:pt idx="19">
                  <c:v>41.25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7-436B-8042-D36C2A7EB91B}"/>
            </c:ext>
          </c:extLst>
        </c:ser>
        <c:ser>
          <c:idx val="3"/>
          <c:order val="3"/>
          <c:tx>
            <c:strRef>
              <c:f>Surface!$D$35</c:f>
              <c:strCache>
                <c:ptCount val="1"/>
                <c:pt idx="0">
                  <c:v> 1.5 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Surface!$E$35:$Y$35</c:f>
              <c:numCache>
                <c:formatCode>_(* #,##0_);_(* \(#,##0\);_(* "-"??_);_(@_)</c:formatCode>
                <c:ptCount val="21"/>
                <c:pt idx="0">
                  <c:v>42.25</c:v>
                </c:pt>
                <c:pt idx="1">
                  <c:v>37.5</c:v>
                </c:pt>
                <c:pt idx="2">
                  <c:v>33.25</c:v>
                </c:pt>
                <c:pt idx="3">
                  <c:v>29.5</c:v>
                </c:pt>
                <c:pt idx="4">
                  <c:v>26.25</c:v>
                </c:pt>
                <c:pt idx="5">
                  <c:v>23.5</c:v>
                </c:pt>
                <c:pt idx="6">
                  <c:v>21.25</c:v>
                </c:pt>
                <c:pt idx="7">
                  <c:v>19.5</c:v>
                </c:pt>
                <c:pt idx="8">
                  <c:v>18.25</c:v>
                </c:pt>
                <c:pt idx="9">
                  <c:v>17.5</c:v>
                </c:pt>
                <c:pt idx="10">
                  <c:v>17.25</c:v>
                </c:pt>
                <c:pt idx="11">
                  <c:v>17.5</c:v>
                </c:pt>
                <c:pt idx="12">
                  <c:v>18.25</c:v>
                </c:pt>
                <c:pt idx="13">
                  <c:v>19.5</c:v>
                </c:pt>
                <c:pt idx="14">
                  <c:v>21.25</c:v>
                </c:pt>
                <c:pt idx="15">
                  <c:v>23.5</c:v>
                </c:pt>
                <c:pt idx="16">
                  <c:v>26.25</c:v>
                </c:pt>
                <c:pt idx="17">
                  <c:v>29.5</c:v>
                </c:pt>
                <c:pt idx="18">
                  <c:v>33.25</c:v>
                </c:pt>
                <c:pt idx="19">
                  <c:v>37.5</c:v>
                </c:pt>
                <c:pt idx="20">
                  <c:v>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7-436B-8042-D36C2A7EB91B}"/>
            </c:ext>
          </c:extLst>
        </c:ser>
        <c:ser>
          <c:idx val="4"/>
          <c:order val="4"/>
          <c:tx>
            <c:strRef>
              <c:f>Surface!$D$36</c:f>
              <c:strCache>
                <c:ptCount val="1"/>
                <c:pt idx="0">
                  <c:v> 2.0 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Surface!$E$36:$Y$36</c:f>
              <c:numCache>
                <c:formatCode>_(* #,##0_);_(* \(#,##0\);_(* "-"??_);_(@_)</c:formatCode>
                <c:ptCount val="21"/>
                <c:pt idx="0">
                  <c:v>39</c:v>
                </c:pt>
                <c:pt idx="1">
                  <c:v>34.25</c:v>
                </c:pt>
                <c:pt idx="2">
                  <c:v>30</c:v>
                </c:pt>
                <c:pt idx="3">
                  <c:v>26.25</c:v>
                </c:pt>
                <c:pt idx="4">
                  <c:v>23</c:v>
                </c:pt>
                <c:pt idx="5">
                  <c:v>20.25</c:v>
                </c:pt>
                <c:pt idx="6">
                  <c:v>18</c:v>
                </c:pt>
                <c:pt idx="7">
                  <c:v>16.25</c:v>
                </c:pt>
                <c:pt idx="8">
                  <c:v>15</c:v>
                </c:pt>
                <c:pt idx="9">
                  <c:v>14.25</c:v>
                </c:pt>
                <c:pt idx="10">
                  <c:v>14</c:v>
                </c:pt>
                <c:pt idx="11">
                  <c:v>14.25</c:v>
                </c:pt>
                <c:pt idx="12">
                  <c:v>15</c:v>
                </c:pt>
                <c:pt idx="13">
                  <c:v>16.25</c:v>
                </c:pt>
                <c:pt idx="14">
                  <c:v>18</c:v>
                </c:pt>
                <c:pt idx="15">
                  <c:v>20.25</c:v>
                </c:pt>
                <c:pt idx="16">
                  <c:v>23</c:v>
                </c:pt>
                <c:pt idx="17">
                  <c:v>26.25</c:v>
                </c:pt>
                <c:pt idx="18">
                  <c:v>30</c:v>
                </c:pt>
                <c:pt idx="19">
                  <c:v>34.25</c:v>
                </c:pt>
                <c:pt idx="2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97-436B-8042-D36C2A7EB91B}"/>
            </c:ext>
          </c:extLst>
        </c:ser>
        <c:ser>
          <c:idx val="5"/>
          <c:order val="5"/>
          <c:tx>
            <c:strRef>
              <c:f>Surface!$D$37</c:f>
              <c:strCache>
                <c:ptCount val="1"/>
                <c:pt idx="0">
                  <c:v> 2.5 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Surface!$E$37:$Y$37</c:f>
              <c:numCache>
                <c:formatCode>_(* #,##0_);_(* \(#,##0\);_(* "-"??_);_(@_)</c:formatCode>
                <c:ptCount val="21"/>
                <c:pt idx="0">
                  <c:v>36.25</c:v>
                </c:pt>
                <c:pt idx="1">
                  <c:v>31.5</c:v>
                </c:pt>
                <c:pt idx="2">
                  <c:v>27.25</c:v>
                </c:pt>
                <c:pt idx="3">
                  <c:v>23.5</c:v>
                </c:pt>
                <c:pt idx="4">
                  <c:v>20.25</c:v>
                </c:pt>
                <c:pt idx="5">
                  <c:v>17.5</c:v>
                </c:pt>
                <c:pt idx="6">
                  <c:v>15.25</c:v>
                </c:pt>
                <c:pt idx="7">
                  <c:v>13.5</c:v>
                </c:pt>
                <c:pt idx="8">
                  <c:v>12.25</c:v>
                </c:pt>
                <c:pt idx="9">
                  <c:v>11.5</c:v>
                </c:pt>
                <c:pt idx="10">
                  <c:v>11.25</c:v>
                </c:pt>
                <c:pt idx="11">
                  <c:v>11.5</c:v>
                </c:pt>
                <c:pt idx="12">
                  <c:v>12.25</c:v>
                </c:pt>
                <c:pt idx="13">
                  <c:v>13.5</c:v>
                </c:pt>
                <c:pt idx="14">
                  <c:v>15.25</c:v>
                </c:pt>
                <c:pt idx="15">
                  <c:v>17.5</c:v>
                </c:pt>
                <c:pt idx="16">
                  <c:v>20.25</c:v>
                </c:pt>
                <c:pt idx="17">
                  <c:v>23.5</c:v>
                </c:pt>
                <c:pt idx="18">
                  <c:v>27.25</c:v>
                </c:pt>
                <c:pt idx="19">
                  <c:v>31.5</c:v>
                </c:pt>
                <c:pt idx="20">
                  <c:v>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97-436B-8042-D36C2A7EB91B}"/>
            </c:ext>
          </c:extLst>
        </c:ser>
        <c:ser>
          <c:idx val="6"/>
          <c:order val="6"/>
          <c:tx>
            <c:strRef>
              <c:f>Surface!$D$38</c:f>
              <c:strCache>
                <c:ptCount val="1"/>
                <c:pt idx="0">
                  <c:v> 3.0 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Surface!$E$38:$Y$38</c:f>
              <c:numCache>
                <c:formatCode>_(* #,##0_);_(* \(#,##0\);_(* "-"??_);_(@_)</c:formatCode>
                <c:ptCount val="21"/>
                <c:pt idx="0">
                  <c:v>34</c:v>
                </c:pt>
                <c:pt idx="1">
                  <c:v>29.25</c:v>
                </c:pt>
                <c:pt idx="2">
                  <c:v>25</c:v>
                </c:pt>
                <c:pt idx="3">
                  <c:v>21.25</c:v>
                </c:pt>
                <c:pt idx="4">
                  <c:v>18</c:v>
                </c:pt>
                <c:pt idx="5">
                  <c:v>15.25</c:v>
                </c:pt>
                <c:pt idx="6">
                  <c:v>13</c:v>
                </c:pt>
                <c:pt idx="7">
                  <c:v>11.25</c:v>
                </c:pt>
                <c:pt idx="8">
                  <c:v>10</c:v>
                </c:pt>
                <c:pt idx="9" formatCode="_(* #,##0.0_);_(* \(#,##0.0\);_(* &quot;-&quot;??_);_(@_)">
                  <c:v>9.25</c:v>
                </c:pt>
                <c:pt idx="10" formatCode="_(* #,##0.0_);_(* \(#,##0.0\);_(* &quot;-&quot;??_);_(@_)">
                  <c:v>9</c:v>
                </c:pt>
                <c:pt idx="11" formatCode="_(* #,##0.0_);_(* \(#,##0.0\);_(* &quot;-&quot;??_);_(@_)">
                  <c:v>9.25</c:v>
                </c:pt>
                <c:pt idx="12">
                  <c:v>10</c:v>
                </c:pt>
                <c:pt idx="13">
                  <c:v>11.25</c:v>
                </c:pt>
                <c:pt idx="14">
                  <c:v>13</c:v>
                </c:pt>
                <c:pt idx="15">
                  <c:v>15.25</c:v>
                </c:pt>
                <c:pt idx="16">
                  <c:v>18</c:v>
                </c:pt>
                <c:pt idx="17">
                  <c:v>21.25</c:v>
                </c:pt>
                <c:pt idx="18">
                  <c:v>25</c:v>
                </c:pt>
                <c:pt idx="19">
                  <c:v>29.25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97-436B-8042-D36C2A7EB91B}"/>
            </c:ext>
          </c:extLst>
        </c:ser>
        <c:ser>
          <c:idx val="7"/>
          <c:order val="7"/>
          <c:tx>
            <c:strRef>
              <c:f>Surface!$D$39</c:f>
              <c:strCache>
                <c:ptCount val="1"/>
                <c:pt idx="0">
                  <c:v> 3.5 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Surface!$E$39:$Y$39</c:f>
              <c:numCache>
                <c:formatCode>_(* #,##0_);_(* \(#,##0\);_(* "-"??_);_(@_)</c:formatCode>
                <c:ptCount val="21"/>
                <c:pt idx="0">
                  <c:v>32.25</c:v>
                </c:pt>
                <c:pt idx="1">
                  <c:v>27.5</c:v>
                </c:pt>
                <c:pt idx="2">
                  <c:v>23.25</c:v>
                </c:pt>
                <c:pt idx="3">
                  <c:v>19.5</c:v>
                </c:pt>
                <c:pt idx="4">
                  <c:v>16.25</c:v>
                </c:pt>
                <c:pt idx="5">
                  <c:v>13.5</c:v>
                </c:pt>
                <c:pt idx="6">
                  <c:v>11.25</c:v>
                </c:pt>
                <c:pt idx="7">
                  <c:v>9.5</c:v>
                </c:pt>
                <c:pt idx="8" formatCode="_(* #,##0.0_);_(* \(#,##0.0\);_(* &quot;-&quot;??_);_(@_)">
                  <c:v>8.25</c:v>
                </c:pt>
                <c:pt idx="9" formatCode="_(* #,##0.0_);_(* \(#,##0.0\);_(* &quot;-&quot;??_);_(@_)">
                  <c:v>7.5</c:v>
                </c:pt>
                <c:pt idx="10" formatCode="_(* #,##0.0_);_(* \(#,##0.0\);_(* &quot;-&quot;??_);_(@_)">
                  <c:v>7.25</c:v>
                </c:pt>
                <c:pt idx="11" formatCode="_(* #,##0.0_);_(* \(#,##0.0\);_(* &quot;-&quot;??_);_(@_)">
                  <c:v>7.5</c:v>
                </c:pt>
                <c:pt idx="12" formatCode="_(* #,##0.0_);_(* \(#,##0.0\);_(* &quot;-&quot;??_);_(@_)">
                  <c:v>8.25</c:v>
                </c:pt>
                <c:pt idx="13">
                  <c:v>9.5</c:v>
                </c:pt>
                <c:pt idx="14">
                  <c:v>11.25</c:v>
                </c:pt>
                <c:pt idx="15">
                  <c:v>13.5</c:v>
                </c:pt>
                <c:pt idx="16">
                  <c:v>16.25</c:v>
                </c:pt>
                <c:pt idx="17">
                  <c:v>19.5</c:v>
                </c:pt>
                <c:pt idx="18">
                  <c:v>23.25</c:v>
                </c:pt>
                <c:pt idx="19">
                  <c:v>27.5</c:v>
                </c:pt>
                <c:pt idx="20">
                  <c:v>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97-436B-8042-D36C2A7EB91B}"/>
            </c:ext>
          </c:extLst>
        </c:ser>
        <c:ser>
          <c:idx val="8"/>
          <c:order val="8"/>
          <c:tx>
            <c:strRef>
              <c:f>Surface!$D$40</c:f>
              <c:strCache>
                <c:ptCount val="1"/>
                <c:pt idx="0">
                  <c:v> 4.0 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Surface!$E$40:$Y$40</c:f>
              <c:numCache>
                <c:formatCode>_(* #,##0_);_(* \(#,##0\);_(* "-"??_);_(@_)</c:formatCode>
                <c:ptCount val="21"/>
                <c:pt idx="0">
                  <c:v>31</c:v>
                </c:pt>
                <c:pt idx="1">
                  <c:v>26.25</c:v>
                </c:pt>
                <c:pt idx="2">
                  <c:v>22</c:v>
                </c:pt>
                <c:pt idx="3">
                  <c:v>18.25</c:v>
                </c:pt>
                <c:pt idx="4">
                  <c:v>15</c:v>
                </c:pt>
                <c:pt idx="5">
                  <c:v>12.25</c:v>
                </c:pt>
                <c:pt idx="6">
                  <c:v>10</c:v>
                </c:pt>
                <c:pt idx="7" formatCode="_(* #,##0.0_);_(* \(#,##0.0\);_(* &quot;-&quot;??_);_(@_)">
                  <c:v>8.25</c:v>
                </c:pt>
                <c:pt idx="8" formatCode="_(* #,##0.0_);_(* \(#,##0.0\);_(* &quot;-&quot;??_);_(@_)">
                  <c:v>7</c:v>
                </c:pt>
                <c:pt idx="9" formatCode="_(* #,##0.0_);_(* \(#,##0.0\);_(* &quot;-&quot;??_);_(@_)">
                  <c:v>6.25</c:v>
                </c:pt>
                <c:pt idx="10" formatCode="_(* #,##0.0_);_(* \(#,##0.0\);_(* &quot;-&quot;??_);_(@_)">
                  <c:v>6</c:v>
                </c:pt>
                <c:pt idx="11" formatCode="_(* #,##0.0_);_(* \(#,##0.0\);_(* &quot;-&quot;??_);_(@_)">
                  <c:v>6.25</c:v>
                </c:pt>
                <c:pt idx="12" formatCode="_(* #,##0.0_);_(* \(#,##0.0\);_(* &quot;-&quot;??_);_(@_)">
                  <c:v>7</c:v>
                </c:pt>
                <c:pt idx="13" formatCode="_(* #,##0.0_);_(* \(#,##0.0\);_(* &quot;-&quot;??_);_(@_)">
                  <c:v>8.25</c:v>
                </c:pt>
                <c:pt idx="14">
                  <c:v>10</c:v>
                </c:pt>
                <c:pt idx="15">
                  <c:v>12.25</c:v>
                </c:pt>
                <c:pt idx="16">
                  <c:v>15</c:v>
                </c:pt>
                <c:pt idx="17">
                  <c:v>18.25</c:v>
                </c:pt>
                <c:pt idx="18">
                  <c:v>22</c:v>
                </c:pt>
                <c:pt idx="19">
                  <c:v>26.25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97-436B-8042-D36C2A7EB91B}"/>
            </c:ext>
          </c:extLst>
        </c:ser>
        <c:ser>
          <c:idx val="9"/>
          <c:order val="9"/>
          <c:tx>
            <c:strRef>
              <c:f>Surface!$D$41</c:f>
              <c:strCache>
                <c:ptCount val="1"/>
                <c:pt idx="0">
                  <c:v> 4.5 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Surface!$E$41:$Y$41</c:f>
              <c:numCache>
                <c:formatCode>_(* #,##0_);_(* \(#,##0\);_(* "-"??_);_(@_)</c:formatCode>
                <c:ptCount val="21"/>
                <c:pt idx="0">
                  <c:v>30.25</c:v>
                </c:pt>
                <c:pt idx="1">
                  <c:v>25.5</c:v>
                </c:pt>
                <c:pt idx="2">
                  <c:v>21.25</c:v>
                </c:pt>
                <c:pt idx="3">
                  <c:v>17.5</c:v>
                </c:pt>
                <c:pt idx="4">
                  <c:v>14.25</c:v>
                </c:pt>
                <c:pt idx="5">
                  <c:v>11.5</c:v>
                </c:pt>
                <c:pt idx="6" formatCode="_(* #,##0.0_);_(* \(#,##0.0\);_(* &quot;-&quot;??_);_(@_)">
                  <c:v>9.25</c:v>
                </c:pt>
                <c:pt idx="7" formatCode="_(* #,##0.0_);_(* \(#,##0.0\);_(* &quot;-&quot;??_);_(@_)">
                  <c:v>7.5</c:v>
                </c:pt>
                <c:pt idx="8" formatCode="_(* #,##0.0_);_(* \(#,##0.0\);_(* &quot;-&quot;??_);_(@_)">
                  <c:v>6.25</c:v>
                </c:pt>
                <c:pt idx="9" formatCode="_(* #,##0.0_);_(* \(#,##0.0\);_(* &quot;-&quot;??_);_(@_)">
                  <c:v>5.5</c:v>
                </c:pt>
                <c:pt idx="10" formatCode="_(* #,##0.0_);_(* \(#,##0.0\);_(* &quot;-&quot;??_);_(@_)">
                  <c:v>5.25</c:v>
                </c:pt>
                <c:pt idx="11" formatCode="_(* #,##0.0_);_(* \(#,##0.0\);_(* &quot;-&quot;??_);_(@_)">
                  <c:v>5.5</c:v>
                </c:pt>
                <c:pt idx="12" formatCode="_(* #,##0.0_);_(* \(#,##0.0\);_(* &quot;-&quot;??_);_(@_)">
                  <c:v>6.25</c:v>
                </c:pt>
                <c:pt idx="13" formatCode="_(* #,##0.0_);_(* \(#,##0.0\);_(* &quot;-&quot;??_);_(@_)">
                  <c:v>7.5</c:v>
                </c:pt>
                <c:pt idx="14" formatCode="_(* #,##0.0_);_(* \(#,##0.0\);_(* &quot;-&quot;??_);_(@_)">
                  <c:v>9.25</c:v>
                </c:pt>
                <c:pt idx="15">
                  <c:v>11.5</c:v>
                </c:pt>
                <c:pt idx="16">
                  <c:v>14.25</c:v>
                </c:pt>
                <c:pt idx="17">
                  <c:v>17.5</c:v>
                </c:pt>
                <c:pt idx="18">
                  <c:v>21.25</c:v>
                </c:pt>
                <c:pt idx="19">
                  <c:v>25.5</c:v>
                </c:pt>
                <c:pt idx="20">
                  <c:v>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97-436B-8042-D36C2A7EB91B}"/>
            </c:ext>
          </c:extLst>
        </c:ser>
        <c:ser>
          <c:idx val="10"/>
          <c:order val="10"/>
          <c:tx>
            <c:strRef>
              <c:f>Surface!$D$42</c:f>
              <c:strCache>
                <c:ptCount val="1"/>
                <c:pt idx="0">
                  <c:v> 5.0 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Surface!$E$42:$Y$42</c:f>
              <c:numCache>
                <c:formatCode>_(* #,##0_);_(* \(#,##0\);_(* "-"??_);_(@_)</c:formatCode>
                <c:ptCount val="21"/>
                <c:pt idx="0">
                  <c:v>30</c:v>
                </c:pt>
                <c:pt idx="1">
                  <c:v>25.25</c:v>
                </c:pt>
                <c:pt idx="2">
                  <c:v>21</c:v>
                </c:pt>
                <c:pt idx="3">
                  <c:v>17.25</c:v>
                </c:pt>
                <c:pt idx="4">
                  <c:v>14</c:v>
                </c:pt>
                <c:pt idx="5">
                  <c:v>11.25</c:v>
                </c:pt>
                <c:pt idx="6" formatCode="_(* #,##0.0_);_(* \(#,##0.0\);_(* &quot;-&quot;??_);_(@_)">
                  <c:v>9</c:v>
                </c:pt>
                <c:pt idx="7" formatCode="_(* #,##0.0_);_(* \(#,##0.0\);_(* &quot;-&quot;??_);_(@_)">
                  <c:v>7.25</c:v>
                </c:pt>
                <c:pt idx="8" formatCode="_(* #,##0.0_);_(* \(#,##0.0\);_(* &quot;-&quot;??_);_(@_)">
                  <c:v>6</c:v>
                </c:pt>
                <c:pt idx="9" formatCode="_(* #,##0.0_);_(* \(#,##0.0\);_(* &quot;-&quot;??_);_(@_)">
                  <c:v>5.25</c:v>
                </c:pt>
                <c:pt idx="10" formatCode="_(* #,##0.0_);_(* \(#,##0.0\);_(* &quot;-&quot;??_);_(@_)">
                  <c:v>5</c:v>
                </c:pt>
                <c:pt idx="11" formatCode="_(* #,##0.0_);_(* \(#,##0.0\);_(* &quot;-&quot;??_);_(@_)">
                  <c:v>5.25</c:v>
                </c:pt>
                <c:pt idx="12" formatCode="_(* #,##0.0_);_(* \(#,##0.0\);_(* &quot;-&quot;??_);_(@_)">
                  <c:v>6</c:v>
                </c:pt>
                <c:pt idx="13" formatCode="_(* #,##0.0_);_(* \(#,##0.0\);_(* &quot;-&quot;??_);_(@_)">
                  <c:v>7.25</c:v>
                </c:pt>
                <c:pt idx="14" formatCode="_(* #,##0.0_);_(* \(#,##0.0\);_(* &quot;-&quot;??_);_(@_)">
                  <c:v>9</c:v>
                </c:pt>
                <c:pt idx="15">
                  <c:v>11.25</c:v>
                </c:pt>
                <c:pt idx="16">
                  <c:v>14</c:v>
                </c:pt>
                <c:pt idx="17">
                  <c:v>17.25</c:v>
                </c:pt>
                <c:pt idx="18">
                  <c:v>21</c:v>
                </c:pt>
                <c:pt idx="19">
                  <c:v>25.25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97-436B-8042-D36C2A7EB91B}"/>
            </c:ext>
          </c:extLst>
        </c:ser>
        <c:ser>
          <c:idx val="11"/>
          <c:order val="11"/>
          <c:tx>
            <c:strRef>
              <c:f>Surface!$D$43</c:f>
              <c:strCache>
                <c:ptCount val="1"/>
                <c:pt idx="0">
                  <c:v> 5.5 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Surface!$E$43:$Y$43</c:f>
              <c:numCache>
                <c:formatCode>_(* #,##0_);_(* \(#,##0\);_(* "-"??_);_(@_)</c:formatCode>
                <c:ptCount val="21"/>
                <c:pt idx="0">
                  <c:v>30.25</c:v>
                </c:pt>
                <c:pt idx="1">
                  <c:v>25.5</c:v>
                </c:pt>
                <c:pt idx="2">
                  <c:v>21.25</c:v>
                </c:pt>
                <c:pt idx="3">
                  <c:v>17.5</c:v>
                </c:pt>
                <c:pt idx="4">
                  <c:v>14.25</c:v>
                </c:pt>
                <c:pt idx="5">
                  <c:v>11.5</c:v>
                </c:pt>
                <c:pt idx="6" formatCode="_(* #,##0.0_);_(* \(#,##0.0\);_(* &quot;-&quot;??_);_(@_)">
                  <c:v>9.25</c:v>
                </c:pt>
                <c:pt idx="7" formatCode="_(* #,##0.0_);_(* \(#,##0.0\);_(* &quot;-&quot;??_);_(@_)">
                  <c:v>7.5</c:v>
                </c:pt>
                <c:pt idx="8" formatCode="_(* #,##0.0_);_(* \(#,##0.0\);_(* &quot;-&quot;??_);_(@_)">
                  <c:v>6.25</c:v>
                </c:pt>
                <c:pt idx="9" formatCode="_(* #,##0.0_);_(* \(#,##0.0\);_(* &quot;-&quot;??_);_(@_)">
                  <c:v>5.5</c:v>
                </c:pt>
                <c:pt idx="10" formatCode="_(* #,##0.0_);_(* \(#,##0.0\);_(* &quot;-&quot;??_);_(@_)">
                  <c:v>5.25</c:v>
                </c:pt>
                <c:pt idx="11" formatCode="_(* #,##0.0_);_(* \(#,##0.0\);_(* &quot;-&quot;??_);_(@_)">
                  <c:v>5.5</c:v>
                </c:pt>
                <c:pt idx="12" formatCode="_(* #,##0.0_);_(* \(#,##0.0\);_(* &quot;-&quot;??_);_(@_)">
                  <c:v>6.25</c:v>
                </c:pt>
                <c:pt idx="13" formatCode="_(* #,##0.0_);_(* \(#,##0.0\);_(* &quot;-&quot;??_);_(@_)">
                  <c:v>7.5</c:v>
                </c:pt>
                <c:pt idx="14" formatCode="_(* #,##0.0_);_(* \(#,##0.0\);_(* &quot;-&quot;??_);_(@_)">
                  <c:v>9.25</c:v>
                </c:pt>
                <c:pt idx="15">
                  <c:v>11.5</c:v>
                </c:pt>
                <c:pt idx="16">
                  <c:v>14.25</c:v>
                </c:pt>
                <c:pt idx="17">
                  <c:v>17.5</c:v>
                </c:pt>
                <c:pt idx="18">
                  <c:v>21.25</c:v>
                </c:pt>
                <c:pt idx="19">
                  <c:v>25.5</c:v>
                </c:pt>
                <c:pt idx="20">
                  <c:v>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97-436B-8042-D36C2A7EB91B}"/>
            </c:ext>
          </c:extLst>
        </c:ser>
        <c:ser>
          <c:idx val="12"/>
          <c:order val="12"/>
          <c:tx>
            <c:strRef>
              <c:f>Surface!$D$44</c:f>
              <c:strCache>
                <c:ptCount val="1"/>
                <c:pt idx="0">
                  <c:v> 6.0 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Surface!$E$44:$Y$44</c:f>
              <c:numCache>
                <c:formatCode>_(* #,##0_);_(* \(#,##0\);_(* "-"??_);_(@_)</c:formatCode>
                <c:ptCount val="21"/>
                <c:pt idx="0">
                  <c:v>31</c:v>
                </c:pt>
                <c:pt idx="1">
                  <c:v>26.25</c:v>
                </c:pt>
                <c:pt idx="2">
                  <c:v>22</c:v>
                </c:pt>
                <c:pt idx="3">
                  <c:v>18.25</c:v>
                </c:pt>
                <c:pt idx="4">
                  <c:v>15</c:v>
                </c:pt>
                <c:pt idx="5">
                  <c:v>12.25</c:v>
                </c:pt>
                <c:pt idx="6">
                  <c:v>10</c:v>
                </c:pt>
                <c:pt idx="7" formatCode="_(* #,##0.0_);_(* \(#,##0.0\);_(* &quot;-&quot;??_);_(@_)">
                  <c:v>8.25</c:v>
                </c:pt>
                <c:pt idx="8" formatCode="_(* #,##0.0_);_(* \(#,##0.0\);_(* &quot;-&quot;??_);_(@_)">
                  <c:v>7</c:v>
                </c:pt>
                <c:pt idx="9" formatCode="_(* #,##0.0_);_(* \(#,##0.0\);_(* &quot;-&quot;??_);_(@_)">
                  <c:v>6.25</c:v>
                </c:pt>
                <c:pt idx="10" formatCode="_(* #,##0.0_);_(* \(#,##0.0\);_(* &quot;-&quot;??_);_(@_)">
                  <c:v>6</c:v>
                </c:pt>
                <c:pt idx="11" formatCode="_(* #,##0.0_);_(* \(#,##0.0\);_(* &quot;-&quot;??_);_(@_)">
                  <c:v>6.25</c:v>
                </c:pt>
                <c:pt idx="12" formatCode="_(* #,##0.0_);_(* \(#,##0.0\);_(* &quot;-&quot;??_);_(@_)">
                  <c:v>7</c:v>
                </c:pt>
                <c:pt idx="13" formatCode="_(* #,##0.0_);_(* \(#,##0.0\);_(* &quot;-&quot;??_);_(@_)">
                  <c:v>8.25</c:v>
                </c:pt>
                <c:pt idx="14">
                  <c:v>10</c:v>
                </c:pt>
                <c:pt idx="15">
                  <c:v>12.25</c:v>
                </c:pt>
                <c:pt idx="16">
                  <c:v>15</c:v>
                </c:pt>
                <c:pt idx="17">
                  <c:v>18.25</c:v>
                </c:pt>
                <c:pt idx="18">
                  <c:v>22</c:v>
                </c:pt>
                <c:pt idx="19">
                  <c:v>26.25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97-436B-8042-D36C2A7EB91B}"/>
            </c:ext>
          </c:extLst>
        </c:ser>
        <c:ser>
          <c:idx val="13"/>
          <c:order val="13"/>
          <c:tx>
            <c:strRef>
              <c:f>Surface!$D$45</c:f>
              <c:strCache>
                <c:ptCount val="1"/>
                <c:pt idx="0">
                  <c:v> 6.5 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Surface!$E$45:$Y$45</c:f>
              <c:numCache>
                <c:formatCode>_(* #,##0_);_(* \(#,##0\);_(* "-"??_);_(@_)</c:formatCode>
                <c:ptCount val="21"/>
                <c:pt idx="0">
                  <c:v>32.25</c:v>
                </c:pt>
                <c:pt idx="1">
                  <c:v>27.5</c:v>
                </c:pt>
                <c:pt idx="2">
                  <c:v>23.25</c:v>
                </c:pt>
                <c:pt idx="3">
                  <c:v>19.5</c:v>
                </c:pt>
                <c:pt idx="4">
                  <c:v>16.25</c:v>
                </c:pt>
                <c:pt idx="5">
                  <c:v>13.5</c:v>
                </c:pt>
                <c:pt idx="6">
                  <c:v>11.25</c:v>
                </c:pt>
                <c:pt idx="7">
                  <c:v>9.5</c:v>
                </c:pt>
                <c:pt idx="8" formatCode="_(* #,##0.0_);_(* \(#,##0.0\);_(* &quot;-&quot;??_);_(@_)">
                  <c:v>8.25</c:v>
                </c:pt>
                <c:pt idx="9" formatCode="_(* #,##0.0_);_(* \(#,##0.0\);_(* &quot;-&quot;??_);_(@_)">
                  <c:v>7.5</c:v>
                </c:pt>
                <c:pt idx="10" formatCode="_(* #,##0.0_);_(* \(#,##0.0\);_(* &quot;-&quot;??_);_(@_)">
                  <c:v>7.25</c:v>
                </c:pt>
                <c:pt idx="11" formatCode="_(* #,##0.0_);_(* \(#,##0.0\);_(* &quot;-&quot;??_);_(@_)">
                  <c:v>7.5</c:v>
                </c:pt>
                <c:pt idx="12" formatCode="_(* #,##0.0_);_(* \(#,##0.0\);_(* &quot;-&quot;??_);_(@_)">
                  <c:v>8.25</c:v>
                </c:pt>
                <c:pt idx="13">
                  <c:v>9.5</c:v>
                </c:pt>
                <c:pt idx="14">
                  <c:v>11.25</c:v>
                </c:pt>
                <c:pt idx="15">
                  <c:v>13.5</c:v>
                </c:pt>
                <c:pt idx="16">
                  <c:v>16.25</c:v>
                </c:pt>
                <c:pt idx="17">
                  <c:v>19.5</c:v>
                </c:pt>
                <c:pt idx="18">
                  <c:v>23.25</c:v>
                </c:pt>
                <c:pt idx="19">
                  <c:v>27.5</c:v>
                </c:pt>
                <c:pt idx="20">
                  <c:v>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97-436B-8042-D36C2A7EB91B}"/>
            </c:ext>
          </c:extLst>
        </c:ser>
        <c:ser>
          <c:idx val="14"/>
          <c:order val="14"/>
          <c:tx>
            <c:strRef>
              <c:f>Surface!$D$46</c:f>
              <c:strCache>
                <c:ptCount val="1"/>
                <c:pt idx="0">
                  <c:v> 7.0 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Surface!$E$46:$Y$46</c:f>
              <c:numCache>
                <c:formatCode>_(* #,##0_);_(* \(#,##0\);_(* "-"??_);_(@_)</c:formatCode>
                <c:ptCount val="21"/>
                <c:pt idx="0">
                  <c:v>34</c:v>
                </c:pt>
                <c:pt idx="1">
                  <c:v>29.25</c:v>
                </c:pt>
                <c:pt idx="2">
                  <c:v>25</c:v>
                </c:pt>
                <c:pt idx="3">
                  <c:v>21.25</c:v>
                </c:pt>
                <c:pt idx="4">
                  <c:v>18</c:v>
                </c:pt>
                <c:pt idx="5">
                  <c:v>15.25</c:v>
                </c:pt>
                <c:pt idx="6">
                  <c:v>13</c:v>
                </c:pt>
                <c:pt idx="7">
                  <c:v>11.25</c:v>
                </c:pt>
                <c:pt idx="8">
                  <c:v>10</c:v>
                </c:pt>
                <c:pt idx="9" formatCode="_(* #,##0.0_);_(* \(#,##0.0\);_(* &quot;-&quot;??_);_(@_)">
                  <c:v>9.25</c:v>
                </c:pt>
                <c:pt idx="10" formatCode="_(* #,##0.0_);_(* \(#,##0.0\);_(* &quot;-&quot;??_);_(@_)">
                  <c:v>9</c:v>
                </c:pt>
                <c:pt idx="11" formatCode="_(* #,##0.0_);_(* \(#,##0.0\);_(* &quot;-&quot;??_);_(@_)">
                  <c:v>9.25</c:v>
                </c:pt>
                <c:pt idx="12">
                  <c:v>10</c:v>
                </c:pt>
                <c:pt idx="13">
                  <c:v>11.25</c:v>
                </c:pt>
                <c:pt idx="14">
                  <c:v>13</c:v>
                </c:pt>
                <c:pt idx="15">
                  <c:v>15.25</c:v>
                </c:pt>
                <c:pt idx="16">
                  <c:v>18</c:v>
                </c:pt>
                <c:pt idx="17">
                  <c:v>21.25</c:v>
                </c:pt>
                <c:pt idx="18">
                  <c:v>25</c:v>
                </c:pt>
                <c:pt idx="19">
                  <c:v>29.25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97-436B-8042-D36C2A7EB91B}"/>
            </c:ext>
          </c:extLst>
        </c:ser>
        <c:ser>
          <c:idx val="15"/>
          <c:order val="15"/>
          <c:tx>
            <c:strRef>
              <c:f>Surface!$D$47</c:f>
              <c:strCache>
                <c:ptCount val="1"/>
                <c:pt idx="0">
                  <c:v> 7.5 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Surface!$E$47:$Y$47</c:f>
              <c:numCache>
                <c:formatCode>_(* #,##0_);_(* \(#,##0\);_(* "-"??_);_(@_)</c:formatCode>
                <c:ptCount val="21"/>
                <c:pt idx="0">
                  <c:v>36.25</c:v>
                </c:pt>
                <c:pt idx="1">
                  <c:v>31.5</c:v>
                </c:pt>
                <c:pt idx="2">
                  <c:v>27.25</c:v>
                </c:pt>
                <c:pt idx="3">
                  <c:v>23.5</c:v>
                </c:pt>
                <c:pt idx="4">
                  <c:v>20.25</c:v>
                </c:pt>
                <c:pt idx="5">
                  <c:v>17.5</c:v>
                </c:pt>
                <c:pt idx="6">
                  <c:v>15.25</c:v>
                </c:pt>
                <c:pt idx="7">
                  <c:v>13.5</c:v>
                </c:pt>
                <c:pt idx="8">
                  <c:v>12.25</c:v>
                </c:pt>
                <c:pt idx="9">
                  <c:v>11.5</c:v>
                </c:pt>
                <c:pt idx="10">
                  <c:v>11.25</c:v>
                </c:pt>
                <c:pt idx="11">
                  <c:v>11.5</c:v>
                </c:pt>
                <c:pt idx="12">
                  <c:v>12.25</c:v>
                </c:pt>
                <c:pt idx="13">
                  <c:v>13.5</c:v>
                </c:pt>
                <c:pt idx="14">
                  <c:v>15.25</c:v>
                </c:pt>
                <c:pt idx="15">
                  <c:v>17.5</c:v>
                </c:pt>
                <c:pt idx="16">
                  <c:v>20.25</c:v>
                </c:pt>
                <c:pt idx="17">
                  <c:v>23.5</c:v>
                </c:pt>
                <c:pt idx="18">
                  <c:v>27.25</c:v>
                </c:pt>
                <c:pt idx="19">
                  <c:v>31.5</c:v>
                </c:pt>
                <c:pt idx="20">
                  <c:v>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97-436B-8042-D36C2A7EB91B}"/>
            </c:ext>
          </c:extLst>
        </c:ser>
        <c:ser>
          <c:idx val="16"/>
          <c:order val="16"/>
          <c:tx>
            <c:strRef>
              <c:f>Surface!$D$48</c:f>
              <c:strCache>
                <c:ptCount val="1"/>
                <c:pt idx="0">
                  <c:v> 8.0 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Surface!$E$48:$Y$48</c:f>
              <c:numCache>
                <c:formatCode>_(* #,##0_);_(* \(#,##0\);_(* "-"??_);_(@_)</c:formatCode>
                <c:ptCount val="21"/>
                <c:pt idx="0">
                  <c:v>39</c:v>
                </c:pt>
                <c:pt idx="1">
                  <c:v>34.25</c:v>
                </c:pt>
                <c:pt idx="2">
                  <c:v>30</c:v>
                </c:pt>
                <c:pt idx="3">
                  <c:v>26.25</c:v>
                </c:pt>
                <c:pt idx="4">
                  <c:v>23</c:v>
                </c:pt>
                <c:pt idx="5">
                  <c:v>20.25</c:v>
                </c:pt>
                <c:pt idx="6">
                  <c:v>18</c:v>
                </c:pt>
                <c:pt idx="7">
                  <c:v>16.25</c:v>
                </c:pt>
                <c:pt idx="8">
                  <c:v>15</c:v>
                </c:pt>
                <c:pt idx="9">
                  <c:v>14.25</c:v>
                </c:pt>
                <c:pt idx="10">
                  <c:v>14</c:v>
                </c:pt>
                <c:pt idx="11">
                  <c:v>14.25</c:v>
                </c:pt>
                <c:pt idx="12">
                  <c:v>15</c:v>
                </c:pt>
                <c:pt idx="13">
                  <c:v>16.25</c:v>
                </c:pt>
                <c:pt idx="14">
                  <c:v>18</c:v>
                </c:pt>
                <c:pt idx="15">
                  <c:v>20.25</c:v>
                </c:pt>
                <c:pt idx="16">
                  <c:v>23</c:v>
                </c:pt>
                <c:pt idx="17">
                  <c:v>26.25</c:v>
                </c:pt>
                <c:pt idx="18">
                  <c:v>30</c:v>
                </c:pt>
                <c:pt idx="19">
                  <c:v>34.25</c:v>
                </c:pt>
                <c:pt idx="2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97-436B-8042-D36C2A7EB91B}"/>
            </c:ext>
          </c:extLst>
        </c:ser>
        <c:ser>
          <c:idx val="17"/>
          <c:order val="17"/>
          <c:tx>
            <c:strRef>
              <c:f>Surface!$D$49</c:f>
              <c:strCache>
                <c:ptCount val="1"/>
                <c:pt idx="0">
                  <c:v> 8.5 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Surface!$E$49:$Y$49</c:f>
              <c:numCache>
                <c:formatCode>_(* #,##0_);_(* \(#,##0\);_(* "-"??_);_(@_)</c:formatCode>
                <c:ptCount val="21"/>
                <c:pt idx="0">
                  <c:v>42.25</c:v>
                </c:pt>
                <c:pt idx="1">
                  <c:v>37.5</c:v>
                </c:pt>
                <c:pt idx="2">
                  <c:v>33.25</c:v>
                </c:pt>
                <c:pt idx="3">
                  <c:v>29.5</c:v>
                </c:pt>
                <c:pt idx="4">
                  <c:v>26.25</c:v>
                </c:pt>
                <c:pt idx="5">
                  <c:v>23.5</c:v>
                </c:pt>
                <c:pt idx="6">
                  <c:v>21.25</c:v>
                </c:pt>
                <c:pt idx="7">
                  <c:v>19.5</c:v>
                </c:pt>
                <c:pt idx="8">
                  <c:v>18.25</c:v>
                </c:pt>
                <c:pt idx="9">
                  <c:v>17.5</c:v>
                </c:pt>
                <c:pt idx="10">
                  <c:v>17.25</c:v>
                </c:pt>
                <c:pt idx="11">
                  <c:v>17.5</c:v>
                </c:pt>
                <c:pt idx="12">
                  <c:v>18.25</c:v>
                </c:pt>
                <c:pt idx="13">
                  <c:v>19.5</c:v>
                </c:pt>
                <c:pt idx="14">
                  <c:v>21.25</c:v>
                </c:pt>
                <c:pt idx="15">
                  <c:v>23.5</c:v>
                </c:pt>
                <c:pt idx="16">
                  <c:v>26.25</c:v>
                </c:pt>
                <c:pt idx="17">
                  <c:v>29.5</c:v>
                </c:pt>
                <c:pt idx="18">
                  <c:v>33.25</c:v>
                </c:pt>
                <c:pt idx="19">
                  <c:v>37.5</c:v>
                </c:pt>
                <c:pt idx="20">
                  <c:v>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797-436B-8042-D36C2A7EB91B}"/>
            </c:ext>
          </c:extLst>
        </c:ser>
        <c:ser>
          <c:idx val="18"/>
          <c:order val="18"/>
          <c:tx>
            <c:strRef>
              <c:f>Surface!$D$50</c:f>
              <c:strCache>
                <c:ptCount val="1"/>
                <c:pt idx="0">
                  <c:v> 9.0 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Surface!$E$50:$Y$50</c:f>
              <c:numCache>
                <c:formatCode>_(* #,##0_);_(* \(#,##0\);_(* "-"??_);_(@_)</c:formatCode>
                <c:ptCount val="21"/>
                <c:pt idx="0">
                  <c:v>46</c:v>
                </c:pt>
                <c:pt idx="1">
                  <c:v>41.25</c:v>
                </c:pt>
                <c:pt idx="2">
                  <c:v>37</c:v>
                </c:pt>
                <c:pt idx="3">
                  <c:v>33.25</c:v>
                </c:pt>
                <c:pt idx="4">
                  <c:v>30</c:v>
                </c:pt>
                <c:pt idx="5">
                  <c:v>27.25</c:v>
                </c:pt>
                <c:pt idx="6">
                  <c:v>25</c:v>
                </c:pt>
                <c:pt idx="7">
                  <c:v>23.25</c:v>
                </c:pt>
                <c:pt idx="8">
                  <c:v>22</c:v>
                </c:pt>
                <c:pt idx="9">
                  <c:v>21.25</c:v>
                </c:pt>
                <c:pt idx="10">
                  <c:v>21</c:v>
                </c:pt>
                <c:pt idx="11">
                  <c:v>21.25</c:v>
                </c:pt>
                <c:pt idx="12">
                  <c:v>22</c:v>
                </c:pt>
                <c:pt idx="13">
                  <c:v>23.25</c:v>
                </c:pt>
                <c:pt idx="14">
                  <c:v>25</c:v>
                </c:pt>
                <c:pt idx="15">
                  <c:v>27.25</c:v>
                </c:pt>
                <c:pt idx="16">
                  <c:v>30</c:v>
                </c:pt>
                <c:pt idx="17">
                  <c:v>33.25</c:v>
                </c:pt>
                <c:pt idx="18">
                  <c:v>37</c:v>
                </c:pt>
                <c:pt idx="19">
                  <c:v>41.25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797-436B-8042-D36C2A7EB91B}"/>
            </c:ext>
          </c:extLst>
        </c:ser>
        <c:ser>
          <c:idx val="19"/>
          <c:order val="19"/>
          <c:tx>
            <c:strRef>
              <c:f>Surface!$D$51</c:f>
              <c:strCache>
                <c:ptCount val="1"/>
                <c:pt idx="0">
                  <c:v> 9.5 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Surface!$E$51:$Y$51</c:f>
              <c:numCache>
                <c:formatCode>_(* #,##0_);_(* \(#,##0\);_(* "-"??_);_(@_)</c:formatCode>
                <c:ptCount val="21"/>
                <c:pt idx="0">
                  <c:v>50.25</c:v>
                </c:pt>
                <c:pt idx="1">
                  <c:v>45.5</c:v>
                </c:pt>
                <c:pt idx="2">
                  <c:v>41.25</c:v>
                </c:pt>
                <c:pt idx="3">
                  <c:v>37.5</c:v>
                </c:pt>
                <c:pt idx="4">
                  <c:v>34.25</c:v>
                </c:pt>
                <c:pt idx="5">
                  <c:v>31.5</c:v>
                </c:pt>
                <c:pt idx="6">
                  <c:v>29.25</c:v>
                </c:pt>
                <c:pt idx="7">
                  <c:v>27.5</c:v>
                </c:pt>
                <c:pt idx="8">
                  <c:v>26.25</c:v>
                </c:pt>
                <c:pt idx="9">
                  <c:v>25.5</c:v>
                </c:pt>
                <c:pt idx="10">
                  <c:v>25.25</c:v>
                </c:pt>
                <c:pt idx="11">
                  <c:v>25.5</c:v>
                </c:pt>
                <c:pt idx="12">
                  <c:v>26.25</c:v>
                </c:pt>
                <c:pt idx="13">
                  <c:v>27.5</c:v>
                </c:pt>
                <c:pt idx="14">
                  <c:v>29.25</c:v>
                </c:pt>
                <c:pt idx="15">
                  <c:v>31.5</c:v>
                </c:pt>
                <c:pt idx="16">
                  <c:v>34.25</c:v>
                </c:pt>
                <c:pt idx="17">
                  <c:v>37.5</c:v>
                </c:pt>
                <c:pt idx="18">
                  <c:v>41.25</c:v>
                </c:pt>
                <c:pt idx="19">
                  <c:v>45.5</c:v>
                </c:pt>
                <c:pt idx="20">
                  <c:v>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97-436B-8042-D36C2A7EB91B}"/>
            </c:ext>
          </c:extLst>
        </c:ser>
        <c:ser>
          <c:idx val="20"/>
          <c:order val="20"/>
          <c:tx>
            <c:strRef>
              <c:f>Surface!$D$52</c:f>
              <c:strCache>
                <c:ptCount val="1"/>
                <c:pt idx="0">
                  <c:v> 10.0 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Surface!$E$31:$Y$31</c:f>
              <c:numCache>
                <c:formatCode>_(* #,##0.0_);_(* \(#,##0.0\);_(* "-"??_);_(@_)</c:formatCode>
                <c:ptCount val="21"/>
                <c:pt idx="0" formatCode="0.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Surface!$E$52:$Y$52</c:f>
              <c:numCache>
                <c:formatCode>_(* #,##0_);_(* \(#,##0\);_(* "-"??_);_(@_)</c:formatCode>
                <c:ptCount val="21"/>
                <c:pt idx="0">
                  <c:v>55</c:v>
                </c:pt>
                <c:pt idx="1">
                  <c:v>50.25</c:v>
                </c:pt>
                <c:pt idx="2">
                  <c:v>46</c:v>
                </c:pt>
                <c:pt idx="3">
                  <c:v>42.25</c:v>
                </c:pt>
                <c:pt idx="4">
                  <c:v>39</c:v>
                </c:pt>
                <c:pt idx="5">
                  <c:v>36.25</c:v>
                </c:pt>
                <c:pt idx="6">
                  <c:v>34</c:v>
                </c:pt>
                <c:pt idx="7">
                  <c:v>32.25</c:v>
                </c:pt>
                <c:pt idx="8">
                  <c:v>31</c:v>
                </c:pt>
                <c:pt idx="9">
                  <c:v>30.25</c:v>
                </c:pt>
                <c:pt idx="10">
                  <c:v>30</c:v>
                </c:pt>
                <c:pt idx="11">
                  <c:v>30.25</c:v>
                </c:pt>
                <c:pt idx="12">
                  <c:v>31</c:v>
                </c:pt>
                <c:pt idx="13">
                  <c:v>32.25</c:v>
                </c:pt>
                <c:pt idx="14">
                  <c:v>34</c:v>
                </c:pt>
                <c:pt idx="15">
                  <c:v>36.25</c:v>
                </c:pt>
                <c:pt idx="16">
                  <c:v>39</c:v>
                </c:pt>
                <c:pt idx="17">
                  <c:v>42.25</c:v>
                </c:pt>
                <c:pt idx="18">
                  <c:v>46</c:v>
                </c:pt>
                <c:pt idx="19">
                  <c:v>50.25</c:v>
                </c:pt>
                <c:pt idx="2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797-436B-8042-D36C2A7EB91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069063"/>
        <c:axId val="13065783"/>
        <c:axId val="1319318288"/>
      </c:surface3DChart>
      <c:catAx>
        <c:axId val="13069063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783"/>
        <c:crosses val="autoZero"/>
        <c:auto val="1"/>
        <c:lblAlgn val="ctr"/>
        <c:lblOffset val="100"/>
        <c:noMultiLvlLbl val="0"/>
      </c:catAx>
      <c:valAx>
        <c:axId val="13065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063"/>
        <c:crosses val="autoZero"/>
        <c:crossBetween val="midCat"/>
      </c:valAx>
      <c:serAx>
        <c:axId val="1319318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7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Surface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Surface!$D$79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Surface!$E$78:$O$78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Surface!$E$79:$O$79</c:f>
              <c:numCache>
                <c:formatCode>_(* #,##0_);_(* \(#,##0\);_(* "-"??_);_(@_)</c:formatCode>
                <c:ptCount val="11"/>
                <c:pt idx="0">
                  <c:v>55</c:v>
                </c:pt>
                <c:pt idx="1">
                  <c:v>46</c:v>
                </c:pt>
                <c:pt idx="2">
                  <c:v>39</c:v>
                </c:pt>
                <c:pt idx="3">
                  <c:v>34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34</c:v>
                </c:pt>
                <c:pt idx="8">
                  <c:v>39</c:v>
                </c:pt>
                <c:pt idx="9">
                  <c:v>46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6-4E22-A4DF-405051B93EE3}"/>
            </c:ext>
          </c:extLst>
        </c:ser>
        <c:ser>
          <c:idx val="1"/>
          <c:order val="1"/>
          <c:tx>
            <c:strRef>
              <c:f>Surface!$D$80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Surface!$E$78:$O$78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Surface!$E$80:$O$80</c:f>
              <c:numCache>
                <c:formatCode>_(* #,##0_);_(* \(#,##0\);_(* "-"??_);_(@_)</c:formatCode>
                <c:ptCount val="11"/>
                <c:pt idx="0">
                  <c:v>46</c:v>
                </c:pt>
                <c:pt idx="1">
                  <c:v>37</c:v>
                </c:pt>
                <c:pt idx="2">
                  <c:v>30</c:v>
                </c:pt>
                <c:pt idx="3">
                  <c:v>25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30</c:v>
                </c:pt>
                <c:pt idx="9">
                  <c:v>37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6-4E22-A4DF-405051B93EE3}"/>
            </c:ext>
          </c:extLst>
        </c:ser>
        <c:ser>
          <c:idx val="2"/>
          <c:order val="2"/>
          <c:tx>
            <c:strRef>
              <c:f>Surface!$D$81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Surface!$E$78:$O$78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Surface!$E$81:$O$81</c:f>
              <c:numCache>
                <c:formatCode>_(* #,##0_);_(* \(#,##0\);_(* "-"??_);_(@_)</c:formatCode>
                <c:ptCount val="11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23</c:v>
                </c:pt>
                <c:pt idx="9">
                  <c:v>30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6-4E22-A4DF-405051B93EE3}"/>
            </c:ext>
          </c:extLst>
        </c:ser>
        <c:ser>
          <c:idx val="3"/>
          <c:order val="3"/>
          <c:tx>
            <c:strRef>
              <c:f>Surface!$D$82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Surface!$E$78:$O$78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Surface!$E$82:$O$82</c:f>
              <c:numCache>
                <c:formatCode>_(* #,##0_);_(* \(#,##0\);_(* "-"??_);_(@_)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18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18</c:v>
                </c:pt>
                <c:pt idx="9">
                  <c:v>25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6-4E22-A4DF-405051B93EE3}"/>
            </c:ext>
          </c:extLst>
        </c:ser>
        <c:ser>
          <c:idx val="4"/>
          <c:order val="4"/>
          <c:tx>
            <c:strRef>
              <c:f>Surface!$D$83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Surface!$E$78:$O$78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Surface!$E$83:$O$83</c:f>
              <c:numCache>
                <c:formatCode>_(* #,##0_);_(* \(#,##0\);_(* "-"??_);_(@_)</c:formatCode>
                <c:ptCount val="11"/>
                <c:pt idx="0">
                  <c:v>31</c:v>
                </c:pt>
                <c:pt idx="1">
                  <c:v>22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22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6-4E22-A4DF-405051B93EE3}"/>
            </c:ext>
          </c:extLst>
        </c:ser>
        <c:ser>
          <c:idx val="5"/>
          <c:order val="5"/>
          <c:tx>
            <c:strRef>
              <c:f>Surface!$D$84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Surface!$E$78:$O$78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Surface!$E$84:$O$84</c:f>
              <c:numCache>
                <c:formatCode>_(* #,##0_);_(* \(#,##0\);_(* "-"??_);_(@_)</c:formatCode>
                <c:ptCount val="11"/>
                <c:pt idx="0">
                  <c:v>30</c:v>
                </c:pt>
                <c:pt idx="1">
                  <c:v>21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14</c:v>
                </c:pt>
                <c:pt idx="9">
                  <c:v>21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6-4E22-A4DF-405051B93EE3}"/>
            </c:ext>
          </c:extLst>
        </c:ser>
        <c:ser>
          <c:idx val="6"/>
          <c:order val="6"/>
          <c:tx>
            <c:strRef>
              <c:f>Surface!$D$85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Surface!$E$78:$O$78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Surface!$E$85:$O$85</c:f>
              <c:numCache>
                <c:formatCode>_(* #,##0_);_(* \(#,##0\);_(* "-"??_);_(@_)</c:formatCode>
                <c:ptCount val="11"/>
                <c:pt idx="0">
                  <c:v>31</c:v>
                </c:pt>
                <c:pt idx="1">
                  <c:v>22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22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B6-4E22-A4DF-405051B93EE3}"/>
            </c:ext>
          </c:extLst>
        </c:ser>
        <c:ser>
          <c:idx val="7"/>
          <c:order val="7"/>
          <c:tx>
            <c:strRef>
              <c:f>Surface!$D$86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Surface!$E$78:$O$78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Surface!$E$86:$O$86</c:f>
              <c:numCache>
                <c:formatCode>_(* #,##0_);_(* \(#,##0\);_(* "-"??_);_(@_)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18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18</c:v>
                </c:pt>
                <c:pt idx="9">
                  <c:v>25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B6-4E22-A4DF-405051B93EE3}"/>
            </c:ext>
          </c:extLst>
        </c:ser>
        <c:ser>
          <c:idx val="8"/>
          <c:order val="8"/>
          <c:tx>
            <c:strRef>
              <c:f>Surface!$D$87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Surface!$E$78:$O$78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Surface!$E$87:$O$87</c:f>
              <c:numCache>
                <c:formatCode>_(* #,##0_);_(* \(#,##0\);_(* "-"??_);_(@_)</c:formatCode>
                <c:ptCount val="11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23</c:v>
                </c:pt>
                <c:pt idx="9">
                  <c:v>30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B6-4E22-A4DF-405051B93EE3}"/>
            </c:ext>
          </c:extLst>
        </c:ser>
        <c:ser>
          <c:idx val="9"/>
          <c:order val="9"/>
          <c:tx>
            <c:strRef>
              <c:f>Surface!$D$88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Surface!$E$78:$O$78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Surface!$E$88:$O$88</c:f>
              <c:numCache>
                <c:formatCode>_(* #,##0_);_(* \(#,##0\);_(* "-"??_);_(@_)</c:formatCode>
                <c:ptCount val="11"/>
                <c:pt idx="0">
                  <c:v>46</c:v>
                </c:pt>
                <c:pt idx="1">
                  <c:v>37</c:v>
                </c:pt>
                <c:pt idx="2">
                  <c:v>30</c:v>
                </c:pt>
                <c:pt idx="3">
                  <c:v>25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30</c:v>
                </c:pt>
                <c:pt idx="9">
                  <c:v>37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B6-4E22-A4DF-405051B93EE3}"/>
            </c:ext>
          </c:extLst>
        </c:ser>
        <c:ser>
          <c:idx val="10"/>
          <c:order val="10"/>
          <c:tx>
            <c:strRef>
              <c:f>Surface!$D$89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Surface!$E$78:$O$78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Surface!$E$89:$O$89</c:f>
              <c:numCache>
                <c:formatCode>_(* #,##0_);_(* \(#,##0\);_(* "-"??_);_(@_)</c:formatCode>
                <c:ptCount val="11"/>
                <c:pt idx="0">
                  <c:v>55</c:v>
                </c:pt>
                <c:pt idx="1">
                  <c:v>46</c:v>
                </c:pt>
                <c:pt idx="2">
                  <c:v>39</c:v>
                </c:pt>
                <c:pt idx="3">
                  <c:v>34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34</c:v>
                </c:pt>
                <c:pt idx="8">
                  <c:v>39</c:v>
                </c:pt>
                <c:pt idx="9">
                  <c:v>46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B6-4E22-A4DF-405051B93EE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18505872"/>
        <c:axId val="1318504232"/>
        <c:axId val="1258172944"/>
      </c:surface3DChart>
      <c:catAx>
        <c:axId val="13185058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04232"/>
        <c:crosses val="autoZero"/>
        <c:auto val="1"/>
        <c:lblAlgn val="ctr"/>
        <c:lblOffset val="100"/>
        <c:noMultiLvlLbl val="0"/>
      </c:catAx>
      <c:valAx>
        <c:axId val="131850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05872"/>
        <c:crosses val="autoZero"/>
        <c:crossBetween val="midCat"/>
      </c:valAx>
      <c:serAx>
        <c:axId val="1258172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0423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Plant Location China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'Plant Location'!$L$27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Location'!$L$28:$L$48</c:f>
              <c:numCache>
                <c:formatCode>_(* #,##0_);_(* \(#,##0\);_(* "-"??_);_(@_)</c:formatCode>
                <c:ptCount val="21"/>
                <c:pt idx="0">
                  <c:v>9172776.6795624476</c:v>
                </c:pt>
                <c:pt idx="1">
                  <c:v>8989975.7806607541</c:v>
                </c:pt>
                <c:pt idx="2">
                  <c:v>8842691.5813100394</c:v>
                </c:pt>
                <c:pt idx="3">
                  <c:v>8733198.9248201307</c:v>
                </c:pt>
                <c:pt idx="4">
                  <c:v>8663632.6828780286</c:v>
                </c:pt>
                <c:pt idx="5">
                  <c:v>8635857.6968702823</c:v>
                </c:pt>
                <c:pt idx="6">
                  <c:v>8651220.0349366888</c:v>
                </c:pt>
                <c:pt idx="7">
                  <c:v>8710190.9683893863</c:v>
                </c:pt>
                <c:pt idx="8">
                  <c:v>8812070.2509788834</c:v>
                </c:pt>
                <c:pt idx="9">
                  <c:v>8954985.3684561271</c:v>
                </c:pt>
                <c:pt idx="10">
                  <c:v>9136227.3225152064</c:v>
                </c:pt>
                <c:pt idx="11">
                  <c:v>9352706.1559770759</c:v>
                </c:pt>
                <c:pt idx="12">
                  <c:v>9601302.1904545762</c:v>
                </c:pt>
                <c:pt idx="13">
                  <c:v>9879052.0348110292</c:v>
                </c:pt>
                <c:pt idx="14">
                  <c:v>10183217.119806347</c:v>
                </c:pt>
                <c:pt idx="15">
                  <c:v>10511294.767157871</c:v>
                </c:pt>
                <c:pt idx="16">
                  <c:v>10861008.111276222</c:v>
                </c:pt>
                <c:pt idx="17">
                  <c:v>11230290.58215761</c:v>
                </c:pt>
                <c:pt idx="18">
                  <c:v>11617270.103815367</c:v>
                </c:pt>
                <c:pt idx="19">
                  <c:v>12020254.109552799</c:v>
                </c:pt>
                <c:pt idx="20">
                  <c:v>12437715.327581247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4-45F1-B11A-E28451C96717}"/>
            </c:ext>
          </c:extLst>
        </c:ser>
        <c:ser>
          <c:idx val="1"/>
          <c:order val="1"/>
          <c:tx>
            <c:strRef>
              <c:f>'Plant Location'!$M$27</c:f>
              <c:strCache>
                <c:ptCount val="1"/>
                <c:pt idx="0">
                  <c:v>150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Location'!$M$28:$M$48</c:f>
              <c:numCache>
                <c:formatCode>_(* #,##0_);_(* \(#,##0\);_(* "-"??_);_(@_)</c:formatCode>
                <c:ptCount val="21"/>
                <c:pt idx="0">
                  <c:v>8631169.6675700322</c:v>
                </c:pt>
                <c:pt idx="1">
                  <c:v>8435970.7069601174</c:v>
                </c:pt>
                <c:pt idx="2">
                  <c:v>8277784.8070804738</c:v>
                </c:pt>
                <c:pt idx="3">
                  <c:v>8159257.690979341</c:v>
                </c:pt>
                <c:pt idx="4">
                  <c:v>8082988.6806665193</c:v>
                </c:pt>
                <c:pt idx="5">
                  <c:v>8051454.3320822269</c:v>
                </c:pt>
                <c:pt idx="6">
                  <c:v>8066707.8282628702</c:v>
                </c:pt>
                <c:pt idx="7">
                  <c:v>8129730.7157784896</c:v>
                </c:pt>
                <c:pt idx="8">
                  <c:v>8239734.28005327</c:v>
                </c:pt>
                <c:pt idx="9">
                  <c:v>8394096.9583747946</c:v>
                </c:pt>
                <c:pt idx="10">
                  <c:v>8589084.408976011</c:v>
                </c:pt>
                <c:pt idx="11">
                  <c:v>8820703.2080844957</c:v>
                </c:pt>
                <c:pt idx="12">
                  <c:v>9085188.8782798611</c:v>
                </c:pt>
                <c:pt idx="13">
                  <c:v>9379152.5001179278</c:v>
                </c:pt>
                <c:pt idx="14">
                  <c:v>9699573.4407918733</c:v>
                </c:pt>
                <c:pt idx="15">
                  <c:v>10043754.394998707</c:v>
                </c:pt>
                <c:pt idx="16">
                  <c:v>10409279.042473638</c:v>
                </c:pt>
                <c:pt idx="17">
                  <c:v>10793979.294796223</c:v>
                </c:pt>
                <c:pt idx="18">
                  <c:v>11195909.944106499</c:v>
                </c:pt>
                <c:pt idx="19">
                  <c:v>11613327.704767002</c:v>
                </c:pt>
                <c:pt idx="20">
                  <c:v>12044672.668786019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4-45F1-B11A-E28451C96717}"/>
            </c:ext>
          </c:extLst>
        </c:ser>
        <c:ser>
          <c:idx val="2"/>
          <c:order val="2"/>
          <c:tx>
            <c:strRef>
              <c:f>'Plant Location'!$N$27</c:f>
              <c:strCache>
                <c:ptCount val="1"/>
                <c:pt idx="0">
                  <c:v>300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Location'!$N$28:$N$48</c:f>
              <c:numCache>
                <c:formatCode>_(* #,##0_);_(* \(#,##0\);_(* "-"??_);_(@_)</c:formatCode>
                <c:ptCount val="21"/>
                <c:pt idx="0">
                  <c:v>8097725.8809520071</c:v>
                </c:pt>
                <c:pt idx="1">
                  <c:v>7888866.4818322994</c:v>
                </c:pt>
                <c:pt idx="2">
                  <c:v>7718513.6823212747</c:v>
                </c:pt>
                <c:pt idx="3">
                  <c:v>7589658.1269636685</c:v>
                </c:pt>
                <c:pt idx="4">
                  <c:v>7505344.9098380068</c:v>
                </c:pt>
                <c:pt idx="5">
                  <c:v>7468794.0084769623</c:v>
                </c:pt>
                <c:pt idx="6">
                  <c:v>7483239.3934317296</c:v>
                </c:pt>
                <c:pt idx="7">
                  <c:v>7550811.822288922</c:v>
                </c:pt>
                <c:pt idx="8">
                  <c:v>7670710.6773334648</c:v>
                </c:pt>
                <c:pt idx="9">
                  <c:v>7838900.5211586207</c:v>
                </c:pt>
                <c:pt idx="10">
                  <c:v>8049941.5096227918</c:v>
                </c:pt>
                <c:pt idx="11">
                  <c:v>8298654.1898911884</c:v>
                </c:pt>
                <c:pt idx="12">
                  <c:v>8580614.7655992657</c:v>
                </c:pt>
                <c:pt idx="13">
                  <c:v>8892074.3593050465</c:v>
                </c:pt>
                <c:pt idx="14">
                  <c:v>9229794.1787725445</c:v>
                </c:pt>
                <c:pt idx="15">
                  <c:v>9590927.7718104776</c:v>
                </c:pt>
                <c:pt idx="16">
                  <c:v>9972949.9735960942</c:v>
                </c:pt>
                <c:pt idx="17">
                  <c:v>10373612.950909033</c:v>
                </c:pt>
                <c:pt idx="18">
                  <c:v>10790915.503527792</c:v>
                </c:pt>
                <c:pt idx="19">
                  <c:v>11223078.397745166</c:v>
                </c:pt>
                <c:pt idx="20">
                  <c:v>11668522.509820595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4-45F1-B11A-E28451C96717}"/>
            </c:ext>
          </c:extLst>
        </c:ser>
        <c:ser>
          <c:idx val="3"/>
          <c:order val="3"/>
          <c:tx>
            <c:strRef>
              <c:f>'Plant Location'!$O$27</c:f>
              <c:strCache>
                <c:ptCount val="1"/>
                <c:pt idx="0">
                  <c:v>450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Location'!$O$28:$O$48</c:f>
              <c:numCache>
                <c:formatCode>_(* #,##0_);_(* \(#,##0\);_(* "-"??_);_(@_)</c:formatCode>
                <c:ptCount val="21"/>
                <c:pt idx="0">
                  <c:v>7574221.5108500598</c:v>
                </c:pt>
                <c:pt idx="1">
                  <c:v>7350445.6690193154</c:v>
                </c:pt>
                <c:pt idx="2">
                  <c:v>7166723.5639029704</c:v>
                </c:pt>
                <c:pt idx="3">
                  <c:v>7026319.5719273789</c:v>
                </c:pt>
                <c:pt idx="4">
                  <c:v>6932529.8103909828</c:v>
                </c:pt>
                <c:pt idx="5">
                  <c:v>6889177.9984059408</c:v>
                </c:pt>
                <c:pt idx="6">
                  <c:v>6901302.6240607286</c:v>
                </c:pt>
                <c:pt idx="7">
                  <c:v>6973885.5310660042</c:v>
                </c:pt>
                <c:pt idx="8">
                  <c:v>7106478.2007776862</c:v>
                </c:pt>
                <c:pt idx="9">
                  <c:v>7291823.6399245355</c:v>
                </c:pt>
                <c:pt idx="10">
                  <c:v>7521589.4764445266</c:v>
                </c:pt>
                <c:pt idx="11">
                  <c:v>7789339.1114147827</c:v>
                </c:pt>
                <c:pt idx="12">
                  <c:v>8090215.6954723066</c:v>
                </c:pt>
                <c:pt idx="13">
                  <c:v>8420287.3145918287</c:v>
                </c:pt>
                <c:pt idx="14">
                  <c:v>8776194.07724718</c:v>
                </c:pt>
                <c:pt idx="15">
                  <c:v>9154989.5397669934</c:v>
                </c:pt>
                <c:pt idx="16">
                  <c:v>9554066.4958739579</c:v>
                </c:pt>
                <c:pt idx="17">
                  <c:v>9971115.2184676155</c:v>
                </c:pt>
                <c:pt idx="18">
                  <c:v>10404093.270151652</c:v>
                </c:pt>
                <c:pt idx="19">
                  <c:v>10851199.255707411</c:v>
                </c:pt>
                <c:pt idx="20">
                  <c:v>11310848.162096063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4-45F1-B11A-E28451C96717}"/>
            </c:ext>
          </c:extLst>
        </c:ser>
        <c:ser>
          <c:idx val="4"/>
          <c:order val="4"/>
          <c:tx>
            <c:strRef>
              <c:f>'Plant Location'!$P$27</c:f>
              <c:strCache>
                <c:ptCount val="1"/>
                <c:pt idx="0">
                  <c:v>600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Location'!$P$28:$P$48</c:f>
              <c:numCache>
                <c:formatCode>_(* #,##0_);_(* \(#,##0\);_(* "-"??_);_(@_)</c:formatCode>
                <c:ptCount val="21"/>
                <c:pt idx="0">
                  <c:v>7062709.2946841577</c:v>
                </c:pt>
                <c:pt idx="1">
                  <c:v>6822803.0171514722</c:v>
                </c:pt>
                <c:pt idx="2">
                  <c:v>6624721.1964379819</c:v>
                </c:pt>
                <c:pt idx="3">
                  <c:v>6471989.9628136372</c:v>
                </c:pt>
                <c:pt idx="4">
                  <c:v>6367808.5607050145</c:v>
                </c:pt>
                <c:pt idx="5">
                  <c:v>6315685.8179597454</c:v>
                </c:pt>
                <c:pt idx="6">
                  <c:v>6322125.4571026256</c:v>
                </c:pt>
                <c:pt idx="7">
                  <c:v>6399734.228957315</c:v>
                </c:pt>
                <c:pt idx="8">
                  <c:v>6550274.9473524764</c:v>
                </c:pt>
                <c:pt idx="9">
                  <c:v>6757150.4667859301</c:v>
                </c:pt>
                <c:pt idx="10">
                  <c:v>7008071.8102943683</c:v>
                </c:pt>
                <c:pt idx="11">
                  <c:v>7296300.4259682009</c:v>
                </c:pt>
                <c:pt idx="12">
                  <c:v>7617111.7426229306</c:v>
                </c:pt>
                <c:pt idx="13">
                  <c:v>7966600.0700954273</c:v>
                </c:pt>
                <c:pt idx="14">
                  <c:v>8341347.9919224558</c:v>
                </c:pt>
                <c:pt idx="15">
                  <c:v>8738325.9780608919</c:v>
                </c:pt>
                <c:pt idx="16">
                  <c:v>9154851.074089177</c:v>
                </c:pt>
                <c:pt idx="17">
                  <c:v>9588558.4576141648</c:v>
                </c:pt>
                <c:pt idx="18">
                  <c:v>10037374.018115567</c:v>
                </c:pt>
                <c:pt idx="19">
                  <c:v>10499486.001635801</c:v>
                </c:pt>
                <c:pt idx="20">
                  <c:v>10973316.416531945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4-45F1-B11A-E28451C96717}"/>
            </c:ext>
          </c:extLst>
        </c:ser>
        <c:ser>
          <c:idx val="5"/>
          <c:order val="5"/>
          <c:tx>
            <c:strRef>
              <c:f>'Plant Location'!$Q$27</c:f>
              <c:strCache>
                <c:ptCount val="1"/>
                <c:pt idx="0">
                  <c:v>750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Location'!$Q$28:$Q$48</c:f>
              <c:numCache>
                <c:formatCode>_(* #,##0_);_(* \(#,##0\);_(* "-"??_);_(@_)</c:formatCode>
                <c:ptCount val="21"/>
                <c:pt idx="0">
                  <c:v>6565473.7106912034</c:v>
                </c:pt>
                <c:pt idx="1">
                  <c:v>6308202.9212653339</c:v>
                </c:pt>
                <c:pt idx="2">
                  <c:v>6095019.3350752257</c:v>
                </c:pt>
                <c:pt idx="3">
                  <c:v>5930004.9445059234</c:v>
                </c:pt>
                <c:pt idx="4">
                  <c:v>5816308.2255502837</c:v>
                </c:pt>
                <c:pt idx="5">
                  <c:v>5755953.2310061613</c:v>
                </c:pt>
                <c:pt idx="6">
                  <c:v>5751446.102834601</c:v>
                </c:pt>
                <c:pt idx="7">
                  <c:v>5831137.3626477197</c:v>
                </c:pt>
                <c:pt idx="8">
                  <c:v>6010961.130286552</c:v>
                </c:pt>
                <c:pt idx="9">
                  <c:v>6242087.5073703378</c:v>
                </c:pt>
                <c:pt idx="10">
                  <c:v>6514623.8664421467</c:v>
                </c:pt>
                <c:pt idx="11">
                  <c:v>6823605.9253549995</c:v>
                </c:pt>
                <c:pt idx="12">
                  <c:v>7164722.5207423456</c:v>
                </c:pt>
                <c:pt idx="13">
                  <c:v>7534044.4949167781</c:v>
                </c:pt>
                <c:pt idx="14">
                  <c:v>7928022.0681321332</c:v>
                </c:pt>
                <c:pt idx="15">
                  <c:v>8343493.2421504054</c:v>
                </c:pt>
                <c:pt idx="16">
                  <c:v>8777675.5810651332</c:v>
                </c:pt>
                <c:pt idx="17">
                  <c:v>9228143.3411831725</c:v>
                </c:pt>
                <c:pt idx="18">
                  <c:v>9692795.7533126846</c:v>
                </c:pt>
                <c:pt idx="19">
                  <c:v>10169821.480670338</c:v>
                </c:pt>
                <c:pt idx="20">
                  <c:v>10657662.770553574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E4-45F1-B11A-E28451C96717}"/>
            </c:ext>
          </c:extLst>
        </c:ser>
        <c:ser>
          <c:idx val="6"/>
          <c:order val="6"/>
          <c:tx>
            <c:strRef>
              <c:f>'Plant Location'!$R$27</c:f>
              <c:strCache>
                <c:ptCount val="1"/>
                <c:pt idx="0">
                  <c:v>900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Location'!$R$28:$R$48</c:f>
              <c:numCache>
                <c:formatCode>_(* #,##0_);_(* \(#,##0\);_(* "-"??_);_(@_)</c:formatCode>
                <c:ptCount val="21"/>
                <c:pt idx="0">
                  <c:v>6085014.1805215096</c:v>
                </c:pt>
                <c:pt idx="1">
                  <c:v>5808888.2753152018</c:v>
                </c:pt>
                <c:pt idx="2">
                  <c:v>5579799.0993250441</c:v>
                </c:pt>
                <c:pt idx="3">
                  <c:v>5403130.3948336178</c:v>
                </c:pt>
                <c:pt idx="4">
                  <c:v>5283090.2142701279</c:v>
                </c:pt>
                <c:pt idx="5">
                  <c:v>5222227.6970281843</c:v>
                </c:pt>
                <c:pt idx="6">
                  <c:v>5222911.3519355934</c:v>
                </c:pt>
                <c:pt idx="7">
                  <c:v>5312791.0356855318</c:v>
                </c:pt>
                <c:pt idx="8">
                  <c:v>5506776.5630332865</c:v>
                </c:pt>
                <c:pt idx="9">
                  <c:v>5754931.6174330506</c:v>
                </c:pt>
                <c:pt idx="10">
                  <c:v>6046339.445315714</c:v>
                </c:pt>
                <c:pt idx="11">
                  <c:v>6375173.9552284805</c:v>
                </c:pt>
                <c:pt idx="12">
                  <c:v>6736445.9287976744</c:v>
                </c:pt>
                <c:pt idx="13">
                  <c:v>7125721.7079085167</c:v>
                </c:pt>
                <c:pt idx="14">
                  <c:v>7539096.4843786014</c:v>
                </c:pt>
                <c:pt idx="15">
                  <c:v>7973174.4728730572</c:v>
                </c:pt>
                <c:pt idx="16">
                  <c:v>8425033.2971225306</c:v>
                </c:pt>
                <c:pt idx="17">
                  <c:v>8892176.9673194438</c:v>
                </c:pt>
                <c:pt idx="18">
                  <c:v>9372484.1866296213</c:v>
                </c:pt>
                <c:pt idx="19">
                  <c:v>9864157.0731029231</c:v>
                </c:pt>
                <c:pt idx="20">
                  <c:v>10365673.397931211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E4-45F1-B11A-E28451C96717}"/>
            </c:ext>
          </c:extLst>
        </c:ser>
        <c:ser>
          <c:idx val="7"/>
          <c:order val="7"/>
          <c:tx>
            <c:strRef>
              <c:f>'Plant Location'!$S$27</c:f>
              <c:strCache>
                <c:ptCount val="1"/>
                <c:pt idx="0">
                  <c:v>1050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Location'!$S$28:$S$48</c:f>
              <c:numCache>
                <c:formatCode>_(* #,##0_);_(* \(#,##0\);_(* "-"??_);_(@_)</c:formatCode>
                <c:ptCount val="21"/>
                <c:pt idx="0">
                  <c:v>5624169.9817887144</c:v>
                </c:pt>
                <c:pt idx="1">
                  <c:v>5327051.8508410193</c:v>
                </c:pt>
                <c:pt idx="2">
                  <c:v>5080476.2723258231</c:v>
                </c:pt>
                <c:pt idx="3">
                  <c:v>4892098.5660488792</c:v>
                </c:pt>
                <c:pt idx="4">
                  <c:v>4768542.4766515307</c:v>
                </c:pt>
                <c:pt idx="5">
                  <c:v>4715000.1051894343</c:v>
                </c:pt>
                <c:pt idx="6">
                  <c:v>4737470.7500067521</c:v>
                </c:pt>
                <c:pt idx="7">
                  <c:v>4846260.1003916683</c:v>
                </c:pt>
                <c:pt idx="8">
                  <c:v>5039878.5262966827</c:v>
                </c:pt>
                <c:pt idx="9">
                  <c:v>5298307.6435263958</c:v>
                </c:pt>
                <c:pt idx="10">
                  <c:v>5606153.7949294224</c:v>
                </c:pt>
                <c:pt idx="11">
                  <c:v>5954101.1608122252</c:v>
                </c:pt>
                <c:pt idx="12">
                  <c:v>6335416.155100029</c:v>
                </c:pt>
                <c:pt idx="13">
                  <c:v>6744708.9020065842</c:v>
                </c:pt>
                <c:pt idx="14">
                  <c:v>7177524.5820884109</c:v>
                </c:pt>
                <c:pt idx="15">
                  <c:v>7630155.9900635146</c:v>
                </c:pt>
                <c:pt idx="16">
                  <c:v>8099519.2840044964</c:v>
                </c:pt>
                <c:pt idx="17">
                  <c:v>8583053.1672588773</c:v>
                </c:pt>
                <c:pt idx="18">
                  <c:v>9078632.0816944297</c:v>
                </c:pt>
                <c:pt idx="19">
                  <c:v>9584491.3898622617</c:v>
                </c:pt>
                <c:pt idx="20">
                  <c:v>10099163.815379374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E4-45F1-B11A-E28451C96717}"/>
            </c:ext>
          </c:extLst>
        </c:ser>
        <c:ser>
          <c:idx val="8"/>
          <c:order val="8"/>
          <c:tx>
            <c:strRef>
              <c:f>'Plant Location'!$T$27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Location'!$T$28:$T$48</c:f>
              <c:numCache>
                <c:formatCode>_(* #,##0_);_(* \(#,##0\);_(* "-"??_);_(@_)</c:formatCode>
                <c:ptCount val="21"/>
                <c:pt idx="0">
                  <c:v>5186510.6704086242</c:v>
                </c:pt>
                <c:pt idx="1">
                  <c:v>4865241.2140437318</c:v>
                </c:pt>
                <c:pt idx="2">
                  <c:v>4598004.9932048824</c:v>
                </c:pt>
                <c:pt idx="3">
                  <c:v>4395754.2591266064</c:v>
                </c:pt>
                <c:pt idx="4">
                  <c:v>4268453.9098868901</c:v>
                </c:pt>
                <c:pt idx="5">
                  <c:v>4223148.6028509857</c:v>
                </c:pt>
                <c:pt idx="6">
                  <c:v>4263641.1008564476</c:v>
                </c:pt>
                <c:pt idx="7">
                  <c:v>4390313.402355832</c:v>
                </c:pt>
                <c:pt idx="8">
                  <c:v>4596673.4937414806</c:v>
                </c:pt>
                <c:pt idx="9">
                  <c:v>4869449.3980460986</c:v>
                </c:pt>
                <c:pt idx="10">
                  <c:v>5195058.7332391087</c:v>
                </c:pt>
                <c:pt idx="11">
                  <c:v>5562815.2353842314</c:v>
                </c:pt>
                <c:pt idx="12">
                  <c:v>5964604.2956816088</c:v>
                </c:pt>
                <c:pt idx="13">
                  <c:v>6394119.0815909393</c:v>
                </c:pt>
                <c:pt idx="14">
                  <c:v>6846361.9783072174</c:v>
                </c:pt>
                <c:pt idx="15">
                  <c:v>7317334.4953226419</c:v>
                </c:pt>
                <c:pt idx="16">
                  <c:v>7803822.7438742789</c:v>
                </c:pt>
                <c:pt idx="17">
                  <c:v>8303235.5000741268</c:v>
                </c:pt>
                <c:pt idx="18">
                  <c:v>8813476.9456491955</c:v>
                </c:pt>
                <c:pt idx="19">
                  <c:v>9332845.5311250184</c:v>
                </c:pt>
                <c:pt idx="20">
                  <c:v>9859953.6422153432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E4-45F1-B11A-E28451C96717}"/>
            </c:ext>
          </c:extLst>
        </c:ser>
        <c:ser>
          <c:idx val="9"/>
          <c:order val="9"/>
          <c:tx>
            <c:strRef>
              <c:f>'Plant Location'!$U$27</c:f>
              <c:strCache>
                <c:ptCount val="1"/>
                <c:pt idx="0">
                  <c:v>1350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Location'!$U$28:$U$48</c:f>
              <c:numCache>
                <c:formatCode>_(* #,##0_);_(* \(#,##0\);_(* "-"??_);_(@_)</c:formatCode>
                <c:ptCount val="21"/>
                <c:pt idx="0">
                  <c:v>4777050.5900866771</c:v>
                </c:pt>
                <c:pt idx="1">
                  <c:v>4427347.5954799745</c:v>
                </c:pt>
                <c:pt idx="2">
                  <c:v>4134087.9580873512</c:v>
                </c:pt>
                <c:pt idx="3">
                  <c:v>3912889.8355808128</c:v>
                </c:pt>
                <c:pt idx="4">
                  <c:v>3778811.0706558563</c:v>
                </c:pt>
                <c:pt idx="5">
                  <c:v>3740704.8972145566</c:v>
                </c:pt>
                <c:pt idx="6">
                  <c:v>3798790.2018839312</c:v>
                </c:pt>
                <c:pt idx="7">
                  <c:v>3946752.3689946616</c:v>
                </c:pt>
                <c:pt idx="8">
                  <c:v>4173990.7603025897</c:v>
                </c:pt>
                <c:pt idx="9">
                  <c:v>4467528.4863134976</c:v>
                </c:pt>
                <c:pt idx="10">
                  <c:v>4814535.3692226224</c:v>
                </c:pt>
                <c:pt idx="11">
                  <c:v>5204033.739474413</c:v>
                </c:pt>
                <c:pt idx="12">
                  <c:v>5627243.9860072387</c:v>
                </c:pt>
                <c:pt idx="13">
                  <c:v>6077298.9586671973</c:v>
                </c:pt>
                <c:pt idx="14">
                  <c:v>6548853.8826978598</c:v>
                </c:pt>
                <c:pt idx="15">
                  <c:v>7037746.2390167052</c:v>
                </c:pt>
                <c:pt idx="16">
                  <c:v>7540724.6899445644</c:v>
                </c:pt>
                <c:pt idx="17">
                  <c:v>8055238.2169202771</c:v>
                </c:pt>
                <c:pt idx="18">
                  <c:v>8579273.8803972937</c:v>
                </c:pt>
                <c:pt idx="19">
                  <c:v>9111232.8748323806</c:v>
                </c:pt>
                <c:pt idx="20">
                  <c:v>9649836.2441281416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E4-45F1-B11A-E28451C96717}"/>
            </c:ext>
          </c:extLst>
        </c:ser>
        <c:ser>
          <c:idx val="10"/>
          <c:order val="10"/>
          <c:tx>
            <c:strRef>
              <c:f>'Plant Location'!$V$27</c:f>
              <c:strCache>
                <c:ptCount val="1"/>
                <c:pt idx="0">
                  <c:v>1500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Location'!$V$28:$V$48</c:f>
              <c:numCache>
                <c:formatCode>_(* #,##0_);_(* \(#,##0\);_(* "-"??_);_(@_)</c:formatCode>
                <c:ptCount val="21"/>
                <c:pt idx="0">
                  <c:v>4403217.2563681379</c:v>
                </c:pt>
                <c:pt idx="1">
                  <c:v>4020250.6594053358</c:v>
                </c:pt>
                <c:pt idx="2">
                  <c:v>3693191.2656890634</c:v>
                </c:pt>
                <c:pt idx="3">
                  <c:v>3444115.4314914029</c:v>
                </c:pt>
                <c:pt idx="4">
                  <c:v>3298097.6511629233</c:v>
                </c:pt>
                <c:pt idx="5">
                  <c:v>3267694.79889321</c:v>
                </c:pt>
                <c:pt idx="6">
                  <c:v>3346966.4338594731</c:v>
                </c:pt>
                <c:pt idx="7">
                  <c:v>3521605.9260058748</c:v>
                </c:pt>
                <c:pt idx="8">
                  <c:v>3776143.7471879032</c:v>
                </c:pt>
                <c:pt idx="9">
                  <c:v>4096034.8320154385</c:v>
                </c:pt>
                <c:pt idx="10">
                  <c:v>4468244.1477988018</c:v>
                </c:pt>
                <c:pt idx="11">
                  <c:v>4881663.4492687108</c:v>
                </c:pt>
                <c:pt idx="12">
                  <c:v>5327282.4179781256</c:v>
                </c:pt>
                <c:pt idx="13">
                  <c:v>5798043.4724572934</c:v>
                </c:pt>
                <c:pt idx="14">
                  <c:v>6288523.93287721</c:v>
                </c:pt>
                <c:pt idx="15">
                  <c:v>6794588.7129190173</c:v>
                </c:pt>
                <c:pt idx="16">
                  <c:v>7313084.5755655635</c:v>
                </c:pt>
                <c:pt idx="17">
                  <c:v>7841595.8393131718</c:v>
                </c:pt>
                <c:pt idx="18">
                  <c:v>8378258.2555792024</c:v>
                </c:pt>
                <c:pt idx="19">
                  <c:v>8921620.4472637232</c:v>
                </c:pt>
                <c:pt idx="20">
                  <c:v>9470541.7510981541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E4-45F1-B11A-E28451C96717}"/>
            </c:ext>
          </c:extLst>
        </c:ser>
        <c:ser>
          <c:idx val="11"/>
          <c:order val="11"/>
          <c:tx>
            <c:strRef>
              <c:f>'Plant Location'!$W$27</c:f>
              <c:strCache>
                <c:ptCount val="1"/>
                <c:pt idx="0">
                  <c:v>1650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Location'!$W$28:$W$48</c:f>
              <c:numCache>
                <c:formatCode>_(* #,##0_);_(* \(#,##0\);_(* "-"??_);_(@_)</c:formatCode>
                <c:ptCount val="21"/>
                <c:pt idx="0">
                  <c:v>4075693.8269334296</c:v>
                </c:pt>
                <c:pt idx="1">
                  <c:v>3656168.9783033133</c:v>
                </c:pt>
                <c:pt idx="2">
                  <c:v>3286390.9461087384</c:v>
                </c:pt>
                <c:pt idx="3">
                  <c:v>2994094.5951795536</c:v>
                </c:pt>
                <c:pt idx="4">
                  <c:v>2828047.7251538122</c:v>
                </c:pt>
                <c:pt idx="5">
                  <c:v>2809982.3463972118</c:v>
                </c:pt>
                <c:pt idx="6">
                  <c:v>2917570.6142721153</c:v>
                </c:pt>
                <c:pt idx="7">
                  <c:v>3125048.8843539073</c:v>
                </c:pt>
                <c:pt idx="8">
                  <c:v>3411894.9975172533</c:v>
                </c:pt>
                <c:pt idx="9">
                  <c:v>3762122.0697579891</c:v>
                </c:pt>
                <c:pt idx="10">
                  <c:v>4162302.3785153106</c:v>
                </c:pt>
                <c:pt idx="11">
                  <c:v>4601148.4197992934</c:v>
                </c:pt>
                <c:pt idx="12">
                  <c:v>5069604.1416951129</c:v>
                </c:pt>
                <c:pt idx="13">
                  <c:v>5560699.9001537627</c:v>
                </c:pt>
                <c:pt idx="14">
                  <c:v>6069198.2201233953</c:v>
                </c:pt>
                <c:pt idx="15">
                  <c:v>6591198.9640927128</c:v>
                </c:pt>
                <c:pt idx="16">
                  <c:v>7123796.1194589408</c:v>
                </c:pt>
                <c:pt idx="17">
                  <c:v>7664810.5448445594</c:v>
                </c:pt>
                <c:pt idx="18">
                  <c:v>8212592.4850302059</c:v>
                </c:pt>
                <c:pt idx="19">
                  <c:v>8765879.062195586</c:v>
                </c:pt>
                <c:pt idx="20">
                  <c:v>9323692.275498623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E4-45F1-B11A-E28451C96717}"/>
            </c:ext>
          </c:extLst>
        </c:ser>
        <c:ser>
          <c:idx val="12"/>
          <c:order val="12"/>
          <c:tx>
            <c:strRef>
              <c:f>'Plant Location'!$X$27</c:f>
              <c:strCache>
                <c:ptCount val="1"/>
                <c:pt idx="0">
                  <c:v>1800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Location'!$X$28:$X$48</c:f>
              <c:numCache>
                <c:formatCode>_(* #,##0_);_(* \(#,##0\);_(* "-"??_);_(@_)</c:formatCode>
                <c:ptCount val="21"/>
                <c:pt idx="0">
                  <c:v>3808000.9791667033</c:v>
                </c:pt>
                <c:pt idx="1">
                  <c:v>3354351.4459792729</c:v>
                </c:pt>
                <c:pt idx="2">
                  <c:v>2939928.7568752533</c:v>
                </c:pt>
                <c:pt idx="3">
                  <c:v>2582404.5458962792</c:v>
                </c:pt>
                <c:pt idx="4">
                  <c:v>2381872.0997935729</c:v>
                </c:pt>
                <c:pt idx="5">
                  <c:v>2385657.4200672158</c:v>
                </c:pt>
                <c:pt idx="6">
                  <c:v>2529019.0350434794</c:v>
                </c:pt>
                <c:pt idx="7">
                  <c:v>2772871.7121489127</c:v>
                </c:pt>
                <c:pt idx="8">
                  <c:v>3093698.6140432758</c:v>
                </c:pt>
                <c:pt idx="9">
                  <c:v>3475744.7778185401</c:v>
                </c:pt>
                <c:pt idx="10">
                  <c:v>3904912.8715835204</c:v>
                </c:pt>
                <c:pt idx="11">
                  <c:v>4369354.2512467448</c:v>
                </c:pt>
                <c:pt idx="12">
                  <c:v>4859973.2675952213</c:v>
                </c:pt>
                <c:pt idx="13">
                  <c:v>5370100.0756693343</c:v>
                </c:pt>
                <c:pt idx="14">
                  <c:v>5894920.6093063876</c:v>
                </c:pt>
                <c:pt idx="15">
                  <c:v>6430961.3992242236</c:v>
                </c:pt>
                <c:pt idx="16">
                  <c:v>6975696.9398972504</c:v>
                </c:pt>
                <c:pt idx="17">
                  <c:v>7527269.3303762777</c:v>
                </c:pt>
                <c:pt idx="18">
                  <c:v>8084293.1973042553</c:v>
                </c:pt>
                <c:pt idx="19">
                  <c:v>8645720.9246883616</c:v>
                </c:pt>
                <c:pt idx="20">
                  <c:v>9210749.2873652279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E4-45F1-B11A-E28451C96717}"/>
            </c:ext>
          </c:extLst>
        </c:ser>
        <c:ser>
          <c:idx val="13"/>
          <c:order val="13"/>
          <c:tx>
            <c:strRef>
              <c:f>'Plant Location'!$Y$27</c:f>
              <c:strCache>
                <c:ptCount val="1"/>
                <c:pt idx="0">
                  <c:v>1950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Location'!$Y$28:$Y$48</c:f>
              <c:numCache>
                <c:formatCode>_(* #,##0_);_(* \(#,##0\);_(* "-"??_);_(@_)</c:formatCode>
                <c:ptCount val="21"/>
                <c:pt idx="0">
                  <c:v>3613327.7296638428</c:v>
                </c:pt>
                <c:pt idx="1">
                  <c:v>3136052.3082050206</c:v>
                </c:pt>
                <c:pt idx="2">
                  <c:v>2695727.1331679053</c:v>
                </c:pt>
                <c:pt idx="3">
                  <c:v>2309965.7963318606</c:v>
                </c:pt>
                <c:pt idx="4">
                  <c:v>2049556.0614693388</c:v>
                </c:pt>
                <c:pt idx="5">
                  <c:v>2032208.0137926564</c:v>
                </c:pt>
                <c:pt idx="6">
                  <c:v>2213995.3330980767</c:v>
                </c:pt>
                <c:pt idx="7">
                  <c:v>2486063.5483480743</c:v>
                </c:pt>
                <c:pt idx="8">
                  <c:v>2836241.0037113987</c:v>
                </c:pt>
                <c:pt idx="9">
                  <c:v>3248683.3600711389</c:v>
                </c:pt>
                <c:pt idx="10">
                  <c:v>3705800.672226313</c:v>
                </c:pt>
                <c:pt idx="11">
                  <c:v>4194193.1501351213</c:v>
                </c:pt>
                <c:pt idx="12">
                  <c:v>4704739.6548855053</c:v>
                </c:pt>
                <c:pt idx="13">
                  <c:v>5231313.3875885298</c:v>
                </c:pt>
                <c:pt idx="14">
                  <c:v>5769743.9266088931</c:v>
                </c:pt>
                <c:pt idx="15">
                  <c:v>6317134.0221139845</c:v>
                </c:pt>
                <c:pt idx="16">
                  <c:v>6871426.4250385128</c:v>
                </c:pt>
                <c:pt idx="17">
                  <c:v>7431129.2277493123</c:v>
                </c:pt>
                <c:pt idx="18">
                  <c:v>7995139.2393309129</c:v>
                </c:pt>
                <c:pt idx="19">
                  <c:v>8562626.1466020066</c:v>
                </c:pt>
                <c:pt idx="20">
                  <c:v>9132954.9288641848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E4-45F1-B11A-E28451C96717}"/>
            </c:ext>
          </c:extLst>
        </c:ser>
        <c:ser>
          <c:idx val="14"/>
          <c:order val="14"/>
          <c:tx>
            <c:strRef>
              <c:f>'Plant Location'!$Z$27</c:f>
              <c:strCache>
                <c:ptCount val="1"/>
                <c:pt idx="0">
                  <c:v>2100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Location'!$Z$28:$Z$48</c:f>
              <c:numCache>
                <c:formatCode>_(* #,##0_);_(* \(#,##0\);_(* "-"??_);_(@_)</c:formatCode>
                <c:ptCount val="21"/>
                <c:pt idx="0">
                  <c:v>3500152.4040997862</c:v>
                </c:pt>
                <c:pt idx="1">
                  <c:v>3011756.5624542041</c:v>
                </c:pt>
                <c:pt idx="2">
                  <c:v>2568884.840238723</c:v>
                </c:pt>
                <c:pt idx="3">
                  <c:v>2194312.1253726538</c:v>
                </c:pt>
                <c:pt idx="4">
                  <c:v>1920830.6007103929</c:v>
                </c:pt>
                <c:pt idx="5">
                  <c:v>1863176.4985462578</c:v>
                </c:pt>
                <c:pt idx="6">
                  <c:v>2015822.5759978623</c:v>
                </c:pt>
                <c:pt idx="7">
                  <c:v>2282702.2963332674</c:v>
                </c:pt>
                <c:pt idx="8">
                  <c:v>2653637.2330715656</c:v>
                </c:pt>
                <c:pt idx="9">
                  <c:v>3093866.9098240547</c:v>
                </c:pt>
                <c:pt idx="10">
                  <c:v>3575719.6390954047</c:v>
                </c:pt>
                <c:pt idx="11">
                  <c:v>4084083.3404257838</c:v>
                </c:pt>
                <c:pt idx="12">
                  <c:v>4610334.0280808434</c:v>
                </c:pt>
                <c:pt idx="13">
                  <c:v>5149227.1618315121</c:v>
                </c:pt>
                <c:pt idx="14">
                  <c:v>5697401.784326422</c:v>
                </c:pt>
                <c:pt idx="15">
                  <c:v>6252599.1977797234</c:v>
                </c:pt>
                <c:pt idx="16">
                  <c:v>6813238.6942363884</c:v>
                </c:pt>
                <c:pt idx="17">
                  <c:v>7378177.2284564869</c:v>
                </c:pt>
                <c:pt idx="18">
                  <c:v>7946566.3943900717</c:v>
                </c:pt>
                <c:pt idx="19">
                  <c:v>8517763.0787288956</c:v>
                </c:pt>
                <c:pt idx="20">
                  <c:v>9091271.2181775719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E4-45F1-B11A-E28451C96717}"/>
            </c:ext>
          </c:extLst>
        </c:ser>
        <c:ser>
          <c:idx val="15"/>
          <c:order val="15"/>
          <c:tx>
            <c:strRef>
              <c:f>'Plant Location'!$AA$27</c:f>
              <c:strCache>
                <c:ptCount val="1"/>
                <c:pt idx="0">
                  <c:v>2250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Location'!$AA$28:$AA$48</c:f>
              <c:numCache>
                <c:formatCode>_(* #,##0_);_(* \(#,##0\);_(* "-"??_);_(@_)</c:formatCode>
                <c:ptCount val="21"/>
                <c:pt idx="0">
                  <c:v>3472052.2129449714</c:v>
                </c:pt>
                <c:pt idx="1">
                  <c:v>2979116.3873612145</c:v>
                </c:pt>
                <c:pt idx="2">
                  <c:v>2543749.5092955036</c:v>
                </c:pt>
                <c:pt idx="3">
                  <c:v>2198116.3708452759</c:v>
                </c:pt>
                <c:pt idx="4">
                  <c:v>1963175.1509919288</c:v>
                </c:pt>
                <c:pt idx="5">
                  <c:v>1876195.4944045506</c:v>
                </c:pt>
                <c:pt idx="6">
                  <c:v>1938246.4239810857</c:v>
                </c:pt>
                <c:pt idx="7">
                  <c:v>2164861.1713891081</c:v>
                </c:pt>
                <c:pt idx="8">
                  <c:v>2561921.974169604</c:v>
                </c:pt>
                <c:pt idx="9">
                  <c:v>3026305.2328055776</c:v>
                </c:pt>
                <c:pt idx="10">
                  <c:v>3525913.8522269311</c:v>
                </c:pt>
                <c:pt idx="11">
                  <c:v>4047099.2500715139</c:v>
                </c:pt>
                <c:pt idx="12">
                  <c:v>4582508.847501074</c:v>
                </c:pt>
                <c:pt idx="13">
                  <c:v>5127962.709720619</c:v>
                </c:pt>
                <c:pt idx="14">
                  <c:v>5680885.1886060555</c:v>
                </c:pt>
                <c:pt idx="15">
                  <c:v>6239563.6944475118</c:v>
                </c:pt>
                <c:pt idx="16">
                  <c:v>6802791.1583511205</c:v>
                </c:pt>
                <c:pt idx="17">
                  <c:v>7369680.5359845059</c:v>
                </c:pt>
                <c:pt idx="18">
                  <c:v>7939560.2661332674</c:v>
                </c:pt>
                <c:pt idx="19">
                  <c:v>8511910.7204870619</c:v>
                </c:pt>
                <c:pt idx="20">
                  <c:v>9086323.0735667758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7E4-45F1-B11A-E28451C96717}"/>
            </c:ext>
          </c:extLst>
        </c:ser>
        <c:ser>
          <c:idx val="16"/>
          <c:order val="16"/>
          <c:tx>
            <c:strRef>
              <c:f>'Plant Location'!$AB$27</c:f>
              <c:strCache>
                <c:ptCount val="1"/>
                <c:pt idx="0">
                  <c:v>2400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Location'!$AB$28:$AB$48</c:f>
              <c:numCache>
                <c:formatCode>_(* #,##0_);_(* \(#,##0\);_(* "-"??_);_(@_)</c:formatCode>
                <c:ptCount val="21"/>
                <c:pt idx="0">
                  <c:v>3532992.3234650544</c:v>
                </c:pt>
                <c:pt idx="1">
                  <c:v>3037909.7825120483</c:v>
                </c:pt>
                <c:pt idx="2">
                  <c:v>2602208.2278682338</c:v>
                </c:pt>
                <c:pt idx="3">
                  <c:v>2296320.9111578269</c:v>
                </c:pt>
                <c:pt idx="4">
                  <c:v>2083550.9835596648</c:v>
                </c:pt>
                <c:pt idx="5">
                  <c:v>1985133.0858985712</c:v>
                </c:pt>
                <c:pt idx="6">
                  <c:v>2004191.401883197</c:v>
                </c:pt>
                <c:pt idx="7">
                  <c:v>2192632.0326651903</c:v>
                </c:pt>
                <c:pt idx="8">
                  <c:v>2592982.6622095234</c:v>
                </c:pt>
                <c:pt idx="9">
                  <c:v>3062210.8022295353</c:v>
                </c:pt>
                <c:pt idx="10">
                  <c:v>3566227.3491141456</c:v>
                </c:pt>
                <c:pt idx="11">
                  <c:v>4089482.2140596053</c:v>
                </c:pt>
                <c:pt idx="12">
                  <c:v>4625295.5667035524</c:v>
                </c:pt>
                <c:pt idx="13">
                  <c:v>5170176.9031824311</c:v>
                </c:pt>
                <c:pt idx="14">
                  <c:v>5721982.1462537777</c:v>
                </c:pt>
                <c:pt idx="15">
                  <c:v>6279255.1941911476</c:v>
                </c:pt>
                <c:pt idx="16">
                  <c:v>6840942.6689672284</c:v>
                </c:pt>
                <c:pt idx="17">
                  <c:v>7406250.4703313233</c:v>
                </c:pt>
                <c:pt idx="18">
                  <c:v>7974563.041368545</c:v>
                </c:pt>
                <c:pt idx="19">
                  <c:v>8545393.7569370046</c:v>
                </c:pt>
                <c:pt idx="20">
                  <c:v>9118352.2753436696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E4-45F1-B11A-E28451C96717}"/>
            </c:ext>
          </c:extLst>
        </c:ser>
        <c:ser>
          <c:idx val="17"/>
          <c:order val="17"/>
          <c:tx>
            <c:strRef>
              <c:f>'Plant Location'!$AC$27</c:f>
              <c:strCache>
                <c:ptCount val="1"/>
                <c:pt idx="0">
                  <c:v>2550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Location'!$AC$28:$AC$48</c:f>
              <c:numCache>
                <c:formatCode>_(* #,##0_);_(* \(#,##0\);_(* "-"??_);_(@_)</c:formatCode>
                <c:ptCount val="21"/>
                <c:pt idx="0">
                  <c:v>3687715.2311039716</c:v>
                </c:pt>
                <c:pt idx="1">
                  <c:v>3212796.924076221</c:v>
                </c:pt>
                <c:pt idx="2">
                  <c:v>2800298.5824817251</c:v>
                </c:pt>
                <c:pt idx="3">
                  <c:v>2495783.2050708858</c:v>
                </c:pt>
                <c:pt idx="4">
                  <c:v>2284344.4156512683</c:v>
                </c:pt>
                <c:pt idx="5">
                  <c:v>2190939.1655453113</c:v>
                </c:pt>
                <c:pt idx="6">
                  <c:v>2233927.8119577509</c:v>
                </c:pt>
                <c:pt idx="7">
                  <c:v>2418299.7785472646</c:v>
                </c:pt>
                <c:pt idx="8">
                  <c:v>2755018.3382529351</c:v>
                </c:pt>
                <c:pt idx="9">
                  <c:v>3209867.8313553305</c:v>
                </c:pt>
                <c:pt idx="10">
                  <c:v>3701442.6888476168</c:v>
                </c:pt>
                <c:pt idx="11">
                  <c:v>4213645.811221255</c:v>
                </c:pt>
                <c:pt idx="12">
                  <c:v>4739867.9152666144</c:v>
                </c:pt>
                <c:pt idx="13">
                  <c:v>5276403.1568606012</c:v>
                </c:pt>
                <c:pt idx="14">
                  <c:v>5820886.4527640808</c:v>
                </c:pt>
                <c:pt idx="15">
                  <c:v>6371683.8290748736</c:v>
                </c:pt>
                <c:pt idx="16">
                  <c:v>6927604.4100962756</c:v>
                </c:pt>
                <c:pt idx="17">
                  <c:v>7487747.045520856</c:v>
                </c:pt>
                <c:pt idx="18">
                  <c:v>8051411.1385701438</c:v>
                </c:pt>
                <c:pt idx="19">
                  <c:v>8618041.0425693579</c:v>
                </c:pt>
                <c:pt idx="20">
                  <c:v>9187189.3432454132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7E4-45F1-B11A-E28451C96717}"/>
            </c:ext>
          </c:extLst>
        </c:ser>
        <c:ser>
          <c:idx val="18"/>
          <c:order val="18"/>
          <c:tx>
            <c:strRef>
              <c:f>'Plant Location'!$AD$27</c:f>
              <c:strCache>
                <c:ptCount val="1"/>
                <c:pt idx="0">
                  <c:v>2700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Location'!$AD$28:$AD$48</c:f>
              <c:numCache>
                <c:formatCode>_(* #,##0_);_(* \(#,##0\);_(* "-"??_);_(@_)</c:formatCode>
                <c:ptCount val="21"/>
                <c:pt idx="0">
                  <c:v>3928209.230705834</c:v>
                </c:pt>
                <c:pt idx="1">
                  <c:v>3486794.7989620971</c:v>
                </c:pt>
                <c:pt idx="2">
                  <c:v>3101797.7937519597</c:v>
                </c:pt>
                <c:pt idx="3">
                  <c:v>2790848.0416084379</c:v>
                </c:pt>
                <c:pt idx="4">
                  <c:v>2561128.2251177169</c:v>
                </c:pt>
                <c:pt idx="5">
                  <c:v>2469282.5607544039</c:v>
                </c:pt>
                <c:pt idx="6">
                  <c:v>2552402.9031569571</c:v>
                </c:pt>
                <c:pt idx="7">
                  <c:v>2746272.3359438116</c:v>
                </c:pt>
                <c:pt idx="8">
                  <c:v>3055031.211249968</c:v>
                </c:pt>
                <c:pt idx="9">
                  <c:v>3467491.9850285547</c:v>
                </c:pt>
                <c:pt idx="10">
                  <c:v>3928150.2953779558</c:v>
                </c:pt>
                <c:pt idx="11">
                  <c:v>4416571.7390871495</c:v>
                </c:pt>
                <c:pt idx="12">
                  <c:v>4923788.661549855</c:v>
                </c:pt>
                <c:pt idx="13">
                  <c:v>5444686.3250526087</c:v>
                </c:pt>
                <c:pt idx="14">
                  <c:v>5976011.0989385284</c:v>
                </c:pt>
                <c:pt idx="15">
                  <c:v>6515542.2102935212</c:v>
                </c:pt>
                <c:pt idx="16">
                  <c:v>7061684.5398331694</c:v>
                </c:pt>
                <c:pt idx="17">
                  <c:v>7613247.8064221311</c:v>
                </c:pt>
                <c:pt idx="18">
                  <c:v>8169317.6929445053</c:v>
                </c:pt>
                <c:pt idx="19">
                  <c:v>8729175.9922718704</c:v>
                </c:pt>
                <c:pt idx="20">
                  <c:v>9292248.5749210455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7E4-45F1-B11A-E28451C96717}"/>
            </c:ext>
          </c:extLst>
        </c:ser>
        <c:ser>
          <c:idx val="19"/>
          <c:order val="19"/>
          <c:tx>
            <c:strRef>
              <c:f>'Plant Location'!$AE$27</c:f>
              <c:strCache>
                <c:ptCount val="1"/>
                <c:pt idx="0">
                  <c:v>2850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Location'!$AE$28:$AE$48</c:f>
              <c:numCache>
                <c:formatCode>_(* #,##0_);_(* \(#,##0\);_(* "-"??_);_(@_)</c:formatCode>
                <c:ptCount val="21"/>
                <c:pt idx="0">
                  <c:v>4238027.743213715</c:v>
                </c:pt>
                <c:pt idx="1">
                  <c:v>3829227.2051033196</c:v>
                </c:pt>
                <c:pt idx="2">
                  <c:v>3471416.9343659994</c:v>
                </c:pt>
                <c:pt idx="3">
                  <c:v>3175241.5413851682</c:v>
                </c:pt>
                <c:pt idx="4">
                  <c:v>2948261.1159488121</c:v>
                </c:pt>
                <c:pt idx="5">
                  <c:v>2859572.7887487602</c:v>
                </c:pt>
                <c:pt idx="6">
                  <c:v>2965197.511937282</c:v>
                </c:pt>
                <c:pt idx="7">
                  <c:v>3161568.4541418208</c:v>
                </c:pt>
                <c:pt idx="8">
                  <c:v>3447454.6016641064</c:v>
                </c:pt>
                <c:pt idx="9">
                  <c:v>3812849.6414961983</c:v>
                </c:pt>
                <c:pt idx="10">
                  <c:v>4233316.6567023275</c:v>
                </c:pt>
                <c:pt idx="11">
                  <c:v>4689803.7049100231</c:v>
                </c:pt>
                <c:pt idx="12">
                  <c:v>5171187.1703199362</c:v>
                </c:pt>
                <c:pt idx="13">
                  <c:v>5670741.3671685513</c:v>
                </c:pt>
                <c:pt idx="14">
                  <c:v>6184105.8964488953</c:v>
                </c:pt>
                <c:pt idx="15">
                  <c:v>6708289.7743206825</c:v>
                </c:pt>
                <c:pt idx="16">
                  <c:v>7241149.0714935297</c:v>
                </c:pt>
                <c:pt idx="17">
                  <c:v>7781092.6323308619</c:v>
                </c:pt>
                <c:pt idx="18">
                  <c:v>8326906.2767607355</c:v>
                </c:pt>
                <c:pt idx="19">
                  <c:v>8877642.5097236075</c:v>
                </c:pt>
                <c:pt idx="20">
                  <c:v>9432548.3610006627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7E4-45F1-B11A-E28451C96717}"/>
            </c:ext>
          </c:extLst>
        </c:ser>
        <c:ser>
          <c:idx val="20"/>
          <c:order val="20"/>
          <c:tx>
            <c:strRef>
              <c:f>'Plant Location'!$AF$27</c:f>
              <c:strCache>
                <c:ptCount val="1"/>
                <c:pt idx="0">
                  <c:v>3000</c:v>
                </c:pt>
              </c:strCache>
            </c:strRef>
          </c:tx>
          <c:cat>
            <c:numRef>
              <c:f>'Plant Location'!$K$28:$K$48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cat>
          <c:val>
            <c:numRef>
              <c:f>'Plant Location'!$AF$28:$AF$48</c:f>
              <c:numCache>
                <c:formatCode>_(* #,##0_);_(* \(#,##0\);_(* "-"??_);_(@_)</c:formatCode>
                <c:ptCount val="21"/>
                <c:pt idx="0">
                  <c:v>4603947.2583343526</c:v>
                </c:pt>
                <c:pt idx="1">
                  <c:v>4228116.0638895463</c:v>
                </c:pt>
                <c:pt idx="2">
                  <c:v>3902743.2673517186</c:v>
                </c:pt>
                <c:pt idx="3">
                  <c:v>3639790.6992957131</c:v>
                </c:pt>
                <c:pt idx="4">
                  <c:v>3458025.9696095716</c:v>
                </c:pt>
                <c:pt idx="5">
                  <c:v>3394639.9705007281</c:v>
                </c:pt>
                <c:pt idx="6">
                  <c:v>3464126.5635789162</c:v>
                </c:pt>
                <c:pt idx="7">
                  <c:v>3636136.1203609556</c:v>
                </c:pt>
                <c:pt idx="8">
                  <c:v>3891874.0022730334</c:v>
                </c:pt>
                <c:pt idx="9">
                  <c:v>4218264.4217345547</c:v>
                </c:pt>
                <c:pt idx="10">
                  <c:v>4599748.1696275091</c:v>
                </c:pt>
                <c:pt idx="11">
                  <c:v>5021897.5053062439</c:v>
                </c:pt>
                <c:pt idx="12">
                  <c:v>5474001.0278445603</c:v>
                </c:pt>
                <c:pt idx="13">
                  <c:v>5948641.2363223117</c:v>
                </c:pt>
                <c:pt idx="14">
                  <c:v>6440665.9118746053</c:v>
                </c:pt>
                <c:pt idx="15">
                  <c:v>6946409.1159342322</c:v>
                </c:pt>
                <c:pt idx="16">
                  <c:v>7463190.2703616926</c:v>
                </c:pt>
                <c:pt idx="17">
                  <c:v>7988998.7193327229</c:v>
                </c:pt>
                <c:pt idx="18">
                  <c:v>8522292.0546754487</c:v>
                </c:pt>
                <c:pt idx="19">
                  <c:v>9061863.9294083323</c:v>
                </c:pt>
                <c:pt idx="20">
                  <c:v>9606755.0642364118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7E4-45F1-B11A-E28451C96717}"/>
            </c:ext>
          </c:extLst>
        </c:ser>
        <c:bandFmts/>
        <c:axId val="519952919"/>
        <c:axId val="519946687"/>
        <c:axId val="1258170192"/>
      </c:surface3DChart>
      <c:catAx>
        <c:axId val="519952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46687"/>
        <c:crosses val="autoZero"/>
        <c:auto val="1"/>
        <c:lblAlgn val="ctr"/>
        <c:lblOffset val="100"/>
        <c:noMultiLvlLbl val="0"/>
      </c:catAx>
      <c:valAx>
        <c:axId val="5199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2919"/>
        <c:crosses val="autoZero"/>
        <c:crossBetween val="midCat"/>
      </c:valAx>
      <c:serAx>
        <c:axId val="1258170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46687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Columns'!$D$5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Columns'!$E$4:$G$4</c:f>
              <c:strCache>
                <c:ptCount val="3"/>
                <c:pt idx="0">
                  <c:v>Age 0-14</c:v>
                </c:pt>
                <c:pt idx="1">
                  <c:v>Age 15-64</c:v>
                </c:pt>
                <c:pt idx="2">
                  <c:v>Total</c:v>
                </c:pt>
              </c:strCache>
            </c:strRef>
          </c:cat>
          <c:val>
            <c:numRef>
              <c:f>'Stacked Columns'!$E$5:$G$5</c:f>
              <c:numCache>
                <c:formatCode>General</c:formatCode>
                <c:ptCount val="3"/>
                <c:pt idx="0">
                  <c:v>361</c:v>
                </c:pt>
                <c:pt idx="1">
                  <c:v>930</c:v>
                </c:pt>
                <c:pt idx="2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E-4C4B-A246-3A5C96970922}"/>
            </c:ext>
          </c:extLst>
        </c:ser>
        <c:ser>
          <c:idx val="1"/>
          <c:order val="1"/>
          <c:tx>
            <c:strRef>
              <c:f>'Stacked Columns'!$D$6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Columns'!$E$4:$G$4</c:f>
              <c:strCache>
                <c:ptCount val="3"/>
                <c:pt idx="0">
                  <c:v>Age 0-14</c:v>
                </c:pt>
                <c:pt idx="1">
                  <c:v>Age 15-64</c:v>
                </c:pt>
                <c:pt idx="2">
                  <c:v>Total</c:v>
                </c:pt>
              </c:strCache>
            </c:strRef>
          </c:cat>
          <c:val>
            <c:numRef>
              <c:f>'Stacked Columns'!$E$6:$G$6</c:f>
              <c:numCache>
                <c:formatCode>General</c:formatCode>
                <c:ptCount val="3"/>
                <c:pt idx="0">
                  <c:v>248</c:v>
                </c:pt>
                <c:pt idx="1">
                  <c:v>992</c:v>
                </c:pt>
                <c:pt idx="2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E-4C4B-A246-3A5C9697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3916592"/>
        <c:axId val="1053917248"/>
      </c:barChart>
      <c:catAx>
        <c:axId val="10539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17248"/>
        <c:crosses val="autoZero"/>
        <c:auto val="1"/>
        <c:lblAlgn val="ctr"/>
        <c:lblOffset val="100"/>
        <c:noMultiLvlLbl val="0"/>
      </c:catAx>
      <c:valAx>
        <c:axId val="10539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Column!$D$17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Column!$C$18:$C$21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Column!$D$18:$D$21</c:f>
              <c:numCache>
                <c:formatCode>_(* #,##0_);_(* \(#,##0\);_(* "-"??_);_(@_)</c:formatCode>
                <c:ptCount val="4"/>
                <c:pt idx="0">
                  <c:v>2275</c:v>
                </c:pt>
                <c:pt idx="1">
                  <c:v>2539</c:v>
                </c:pt>
                <c:pt idx="2">
                  <c:v>2890</c:v>
                </c:pt>
                <c:pt idx="3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8-452F-8086-06295C729AB6}"/>
            </c:ext>
          </c:extLst>
        </c:ser>
        <c:ser>
          <c:idx val="1"/>
          <c:order val="1"/>
          <c:tx>
            <c:strRef>
              <c:f>Column!$E$17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Column!$C$18:$C$21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Column!$E$18:$E$21</c:f>
              <c:numCache>
                <c:formatCode>_(* #,##0_);_(* \(#,##0\);_(* "-"??_);_(@_)</c:formatCode>
                <c:ptCount val="4"/>
                <c:pt idx="0">
                  <c:v>915</c:v>
                </c:pt>
                <c:pt idx="1">
                  <c:v>1569</c:v>
                </c:pt>
                <c:pt idx="2">
                  <c:v>958</c:v>
                </c:pt>
                <c:pt idx="3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8-452F-8086-06295C729AB6}"/>
            </c:ext>
          </c:extLst>
        </c:ser>
        <c:ser>
          <c:idx val="2"/>
          <c:order val="2"/>
          <c:tx>
            <c:strRef>
              <c:f>Column!$F$17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Column!$C$18:$C$21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Column!$F$18:$F$21</c:f>
              <c:numCache>
                <c:formatCode>_(* #,##0_);_(* \(#,##0\);_(* "-"??_);_(@_)</c:formatCode>
                <c:ptCount val="4"/>
                <c:pt idx="0">
                  <c:v>1360</c:v>
                </c:pt>
                <c:pt idx="1">
                  <c:v>970</c:v>
                </c:pt>
                <c:pt idx="2">
                  <c:v>1932</c:v>
                </c:pt>
                <c:pt idx="3">
                  <c:v>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8-452F-8086-06295C72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539984"/>
        <c:axId val="1816537688"/>
      </c:barChart>
      <c:catAx>
        <c:axId val="18165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37688"/>
        <c:crosses val="autoZero"/>
        <c:auto val="1"/>
        <c:lblAlgn val="ctr"/>
        <c:lblOffset val="100"/>
        <c:noMultiLvlLbl val="0"/>
      </c:catAx>
      <c:valAx>
        <c:axId val="18165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Columns'!$H$12</c:f>
              <c:strCache>
                <c:ptCount val="1"/>
                <c:pt idx="0">
                  <c:v>Age 0-14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Columns'!$G$13:$G$17</c:f>
              <c:strCache>
                <c:ptCount val="5"/>
                <c:pt idx="0">
                  <c:v>Japan</c:v>
                </c:pt>
                <c:pt idx="1">
                  <c:v>Germany</c:v>
                </c:pt>
                <c:pt idx="2">
                  <c:v>Russia</c:v>
                </c:pt>
                <c:pt idx="3">
                  <c:v>USA</c:v>
                </c:pt>
                <c:pt idx="4">
                  <c:v>Brazil</c:v>
                </c:pt>
              </c:strCache>
            </c:strRef>
          </c:cat>
          <c:val>
            <c:numRef>
              <c:f>'Stacked Columns'!$H$13:$H$17</c:f>
              <c:numCache>
                <c:formatCode>0.0%</c:formatCode>
                <c:ptCount val="5"/>
                <c:pt idx="0">
                  <c:v>0.12</c:v>
                </c:pt>
                <c:pt idx="1">
                  <c:v>0.17142857142857143</c:v>
                </c:pt>
                <c:pt idx="2">
                  <c:v>0.20967741935483872</c:v>
                </c:pt>
                <c:pt idx="3">
                  <c:v>0.24166666666666667</c:v>
                </c:pt>
                <c:pt idx="4">
                  <c:v>0.33766233766233766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6-4C54-AD12-35CC554B5BB5}"/>
            </c:ext>
          </c:extLst>
        </c:ser>
        <c:ser>
          <c:idx val="1"/>
          <c:order val="1"/>
          <c:tx>
            <c:strRef>
              <c:f>'Stacked Columns'!$I$12</c:f>
              <c:strCache>
                <c:ptCount val="1"/>
                <c:pt idx="0">
                  <c:v>Age 15-64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Columns'!$G$13:$G$17</c:f>
              <c:strCache>
                <c:ptCount val="5"/>
                <c:pt idx="0">
                  <c:v>Japan</c:v>
                </c:pt>
                <c:pt idx="1">
                  <c:v>Germany</c:v>
                </c:pt>
                <c:pt idx="2">
                  <c:v>Russia</c:v>
                </c:pt>
                <c:pt idx="3">
                  <c:v>USA</c:v>
                </c:pt>
                <c:pt idx="4">
                  <c:v>Brazil</c:v>
                </c:pt>
              </c:strCache>
            </c:strRef>
          </c:cat>
          <c:val>
            <c:numRef>
              <c:f>'Stacked Columns'!$I$13:$I$17</c:f>
              <c:numCache>
                <c:formatCode>0.0%</c:formatCode>
                <c:ptCount val="5"/>
                <c:pt idx="0">
                  <c:v>0.88</c:v>
                </c:pt>
                <c:pt idx="1">
                  <c:v>0.82857142857142863</c:v>
                </c:pt>
                <c:pt idx="2">
                  <c:v>0.79032258064516125</c:v>
                </c:pt>
                <c:pt idx="3">
                  <c:v>0.7583333333333333</c:v>
                </c:pt>
                <c:pt idx="4">
                  <c:v>0.66233766233766234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6-4C54-AD12-35CC554B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54599"/>
        <c:axId val="186548367"/>
      </c:barChart>
      <c:catAx>
        <c:axId val="186554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8367"/>
        <c:crosses val="autoZero"/>
        <c:auto val="1"/>
        <c:lblAlgn val="ctr"/>
        <c:lblOffset val="100"/>
        <c:noMultiLvlLbl val="0"/>
      </c:catAx>
      <c:valAx>
        <c:axId val="1865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4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'Stacked Columns'!$H$12</c:f>
              <c:strCache>
                <c:ptCount val="1"/>
                <c:pt idx="0">
                  <c:v>Age 0-14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Columns'!$G$13:$G$17</c:f>
              <c:strCache>
                <c:ptCount val="5"/>
                <c:pt idx="0">
                  <c:v>Japan</c:v>
                </c:pt>
                <c:pt idx="1">
                  <c:v>Germany</c:v>
                </c:pt>
                <c:pt idx="2">
                  <c:v>Russia</c:v>
                </c:pt>
                <c:pt idx="3">
                  <c:v>USA</c:v>
                </c:pt>
                <c:pt idx="4">
                  <c:v>Brazil</c:v>
                </c:pt>
              </c:strCache>
            </c:strRef>
          </c:cat>
          <c:val>
            <c:numRef>
              <c:f>'Stacked Columns'!$H$13:$H$17</c:f>
              <c:numCache>
                <c:formatCode>0.0%</c:formatCode>
                <c:ptCount val="5"/>
                <c:pt idx="0">
                  <c:v>0.12</c:v>
                </c:pt>
                <c:pt idx="1">
                  <c:v>0.17142857142857143</c:v>
                </c:pt>
                <c:pt idx="2">
                  <c:v>0.20967741935483872</c:v>
                </c:pt>
                <c:pt idx="3">
                  <c:v>0.24166666666666667</c:v>
                </c:pt>
                <c:pt idx="4">
                  <c:v>0.33766233766233766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C-4420-B966-CE9C5378F2FC}"/>
            </c:ext>
          </c:extLst>
        </c:ser>
        <c:ser>
          <c:idx val="1"/>
          <c:order val="1"/>
          <c:tx>
            <c:strRef>
              <c:f>'Stacked Columns'!$I$12</c:f>
              <c:strCache>
                <c:ptCount val="1"/>
                <c:pt idx="0">
                  <c:v>Age 15-64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Columns'!$G$13:$G$17</c:f>
              <c:strCache>
                <c:ptCount val="5"/>
                <c:pt idx="0">
                  <c:v>Japan</c:v>
                </c:pt>
                <c:pt idx="1">
                  <c:v>Germany</c:v>
                </c:pt>
                <c:pt idx="2">
                  <c:v>Russia</c:v>
                </c:pt>
                <c:pt idx="3">
                  <c:v>USA</c:v>
                </c:pt>
                <c:pt idx="4">
                  <c:v>Brazil</c:v>
                </c:pt>
              </c:strCache>
            </c:strRef>
          </c:cat>
          <c:val>
            <c:numRef>
              <c:f>'Stacked Columns'!$I$13:$I$17</c:f>
              <c:numCache>
                <c:formatCode>0.0%</c:formatCode>
                <c:ptCount val="5"/>
                <c:pt idx="0">
                  <c:v>0.88</c:v>
                </c:pt>
                <c:pt idx="1">
                  <c:v>0.82857142857142863</c:v>
                </c:pt>
                <c:pt idx="2">
                  <c:v>0.79032258064516125</c:v>
                </c:pt>
                <c:pt idx="3">
                  <c:v>0.7583333333333333</c:v>
                </c:pt>
                <c:pt idx="4">
                  <c:v>0.66233766233766234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C-4420-B966-CE9C5378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11791"/>
        <c:axId val="201215399"/>
      </c:barChart>
      <c:catAx>
        <c:axId val="2012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5399"/>
        <c:crosses val="autoZero"/>
        <c:auto val="1"/>
        <c:lblAlgn val="ctr"/>
        <c:lblOffset val="100"/>
        <c:noMultiLvlLbl val="0"/>
      </c:catAx>
      <c:valAx>
        <c:axId val="20121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Expenses Per Department $000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8E5-4448-AC45-94B989EA9BD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8E5-4448-AC45-94B989EA9BD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8E5-4448-AC45-94B989EA9BD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8E5-4448-AC45-94B989EA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3627159"/>
        <c:axId val="713629783"/>
        <c:axId val="104903191"/>
      </c:bar3DChart>
      <c:catAx>
        <c:axId val="713627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29783"/>
        <c:crosses val="autoZero"/>
        <c:auto val="1"/>
        <c:lblAlgn val="ctr"/>
        <c:lblOffset val="100"/>
        <c:noMultiLvlLbl val="0"/>
      </c:catAx>
      <c:valAx>
        <c:axId val="713629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27159"/>
        <c:crosses val="autoZero"/>
        <c:crossBetween val="between"/>
      </c:valAx>
      <c:serAx>
        <c:axId val="104903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297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'Combination '!$D$4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'Combination '!$D$5:$D$9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1-4D13-8E08-0B02FD82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91263"/>
        <c:axId val="526896511"/>
      </c:barChart>
      <c:lineChart>
        <c:grouping val="standard"/>
        <c:varyColors val="0"/>
        <c:ser>
          <c:idx val="1"/>
          <c:order val="1"/>
          <c:tx>
            <c:strRef>
              <c:f>'Combination '!$E$4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'Combination '!$E$5:$E$9</c:f>
              <c:numCache>
                <c:formatCode>_(* #,##0_);_(* \(#,##0\);_(* "-"??_);_(@_)</c:formatCode>
                <c:ptCount val="5"/>
                <c:pt idx="0">
                  <c:v>381213</c:v>
                </c:pt>
                <c:pt idx="1">
                  <c:v>287322</c:v>
                </c:pt>
                <c:pt idx="2">
                  <c:v>403109</c:v>
                </c:pt>
                <c:pt idx="3">
                  <c:v>404999</c:v>
                </c:pt>
                <c:pt idx="4">
                  <c:v>438521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1-4D13-8E08-0B02FD824A27}"/>
            </c:ext>
          </c:extLst>
        </c:ser>
        <c:ser>
          <c:idx val="2"/>
          <c:order val="2"/>
          <c:tx>
            <c:strRef>
              <c:f>'Combination '!$F$4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'Combination '!$F$5:$F$9</c:f>
              <c:numCache>
                <c:formatCode>0.00%</c:formatCode>
                <c:ptCount val="5"/>
                <c:pt idx="0">
                  <c:v>3.2000000000000001E-2</c:v>
                </c:pt>
                <c:pt idx="1">
                  <c:v>4.2000000000000003E-2</c:v>
                </c:pt>
                <c:pt idx="2">
                  <c:v>3.7999999999999999E-2</c:v>
                </c:pt>
                <c:pt idx="3">
                  <c:v>5.1999999999999998E-2</c:v>
                </c:pt>
                <c:pt idx="4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8-467C-AD25-01DE118B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92247"/>
        <c:axId val="526891591"/>
      </c:lineChart>
      <c:catAx>
        <c:axId val="5268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96511"/>
        <c:crosses val="autoZero"/>
        <c:auto val="1"/>
        <c:lblAlgn val="ctr"/>
        <c:lblOffset val="100"/>
        <c:noMultiLvlLbl val="0"/>
      </c:catAx>
      <c:valAx>
        <c:axId val="5268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91263"/>
        <c:crosses val="autoZero"/>
        <c:crossBetween val="between"/>
      </c:valAx>
      <c:valAx>
        <c:axId val="526891591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92247"/>
        <c:crosses val="max"/>
        <c:crossBetween val="between"/>
      </c:valAx>
      <c:catAx>
        <c:axId val="526892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891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D34-4747-AB84-DD315DEA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135152"/>
        <c:axId val="1258131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D34-4747-AB84-DD315DEA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646536"/>
        <c:axId val="1824978520"/>
      </c:lineChart>
      <c:catAx>
        <c:axId val="12581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31544"/>
        <c:crosses val="autoZero"/>
        <c:auto val="1"/>
        <c:lblAlgn val="ctr"/>
        <c:lblOffset val="100"/>
        <c:noMultiLvlLbl val="0"/>
      </c:catAx>
      <c:valAx>
        <c:axId val="12581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35152"/>
        <c:crosses val="autoZero"/>
        <c:crossBetween val="between"/>
      </c:valAx>
      <c:valAx>
        <c:axId val="1824978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46536"/>
        <c:crosses val="max"/>
        <c:crossBetween val="between"/>
      </c:valAx>
      <c:catAx>
        <c:axId val="1311646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4978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'Combination '!$F$35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'Combination '!$E$36:$E$46</c:f>
              <c:strCache>
                <c:ptCount val="11"/>
                <c:pt idx="0">
                  <c:v>Under 1</c:v>
                </c:pt>
                <c:pt idx="1">
                  <c:v>1–4 </c:v>
                </c:pt>
                <c:pt idx="2">
                  <c:v>5–14</c:v>
                </c:pt>
                <c:pt idx="3">
                  <c:v>15–24 </c:v>
                </c:pt>
                <c:pt idx="4">
                  <c:v>25–34 </c:v>
                </c:pt>
                <c:pt idx="5">
                  <c:v>35–44 </c:v>
                </c:pt>
                <c:pt idx="6">
                  <c:v>45–54 </c:v>
                </c:pt>
                <c:pt idx="7">
                  <c:v>55–64 </c:v>
                </c:pt>
                <c:pt idx="8">
                  <c:v>65–74 </c:v>
                </c:pt>
                <c:pt idx="9">
                  <c:v>75–84 </c:v>
                </c:pt>
                <c:pt idx="10">
                  <c:v>85 +</c:v>
                </c:pt>
              </c:strCache>
            </c:strRef>
          </c:cat>
          <c:val>
            <c:numRef>
              <c:f>'Combination '!$F$36:$F$46</c:f>
              <c:numCache>
                <c:formatCode>#,##0</c:formatCode>
                <c:ptCount val="11"/>
                <c:pt idx="0">
                  <c:v>3795</c:v>
                </c:pt>
                <c:pt idx="1">
                  <c:v>15192</c:v>
                </c:pt>
                <c:pt idx="2">
                  <c:v>39977</c:v>
                </c:pt>
                <c:pt idx="3">
                  <c:v>38077</c:v>
                </c:pt>
                <c:pt idx="4">
                  <c:v>37233</c:v>
                </c:pt>
                <c:pt idx="5">
                  <c:v>44659</c:v>
                </c:pt>
                <c:pt idx="6">
                  <c:v>37030</c:v>
                </c:pt>
                <c:pt idx="7">
                  <c:v>23961</c:v>
                </c:pt>
                <c:pt idx="8">
                  <c:v>18136</c:v>
                </c:pt>
                <c:pt idx="9">
                  <c:v>12315</c:v>
                </c:pt>
                <c:pt idx="10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8-4737-AFF2-874FE4CA0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14183"/>
        <c:axId val="200913855"/>
      </c:barChart>
      <c:lineChart>
        <c:grouping val="standard"/>
        <c:varyColors val="0"/>
        <c:ser>
          <c:idx val="1"/>
          <c:order val="1"/>
          <c:tx>
            <c:strRef>
              <c:f>'Combination '!$G$35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'Combination '!$E$36:$E$46</c:f>
              <c:strCache>
                <c:ptCount val="11"/>
                <c:pt idx="0">
                  <c:v>Under 1</c:v>
                </c:pt>
                <c:pt idx="1">
                  <c:v>1–4 </c:v>
                </c:pt>
                <c:pt idx="2">
                  <c:v>5–14</c:v>
                </c:pt>
                <c:pt idx="3">
                  <c:v>15–24 </c:v>
                </c:pt>
                <c:pt idx="4">
                  <c:v>25–34 </c:v>
                </c:pt>
                <c:pt idx="5">
                  <c:v>35–44 </c:v>
                </c:pt>
                <c:pt idx="6">
                  <c:v>45–54 </c:v>
                </c:pt>
                <c:pt idx="7">
                  <c:v>55–64 </c:v>
                </c:pt>
                <c:pt idx="8">
                  <c:v>65–74 </c:v>
                </c:pt>
                <c:pt idx="9">
                  <c:v>75–84 </c:v>
                </c:pt>
                <c:pt idx="10">
                  <c:v>85 +</c:v>
                </c:pt>
              </c:strCache>
            </c:strRef>
          </c:cat>
          <c:val>
            <c:numRef>
              <c:f>'Combination '!$G$36:$G$46</c:f>
              <c:numCache>
                <c:formatCode>0.00%</c:formatCode>
                <c:ptCount val="11"/>
                <c:pt idx="0">
                  <c:v>1.3818843878015475E-2</c:v>
                </c:pt>
                <c:pt idx="1">
                  <c:v>6.9137915339098771E-2</c:v>
                </c:pt>
                <c:pt idx="2">
                  <c:v>0.2147073281747838</c:v>
                </c:pt>
                <c:pt idx="3">
                  <c:v>0.35335821574874826</c:v>
                </c:pt>
                <c:pt idx="4">
                  <c:v>0.48893582157487481</c:v>
                </c:pt>
                <c:pt idx="5">
                  <c:v>0.65155393718707333</c:v>
                </c:pt>
                <c:pt idx="6">
                  <c:v>0.78639235320892131</c:v>
                </c:pt>
                <c:pt idx="7">
                  <c:v>0.87364223941738739</c:v>
                </c:pt>
                <c:pt idx="8">
                  <c:v>0.93968138370505239</c:v>
                </c:pt>
                <c:pt idx="9">
                  <c:v>0.98452435138825678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8-4737-AFF2-874FE4CA0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6807"/>
        <c:axId val="200913527"/>
      </c:lineChart>
      <c:catAx>
        <c:axId val="200914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3855"/>
        <c:crosses val="autoZero"/>
        <c:auto val="1"/>
        <c:lblAlgn val="ctr"/>
        <c:lblOffset val="100"/>
        <c:noMultiLvlLbl val="0"/>
      </c:catAx>
      <c:valAx>
        <c:axId val="2009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4183"/>
        <c:crosses val="autoZero"/>
        <c:crossBetween val="between"/>
      </c:valAx>
      <c:valAx>
        <c:axId val="20091352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6807"/>
        <c:crosses val="max"/>
        <c:crossBetween val="between"/>
      </c:valAx>
      <c:catAx>
        <c:axId val="200916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913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'Combination '!$F$35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'Combination '!$E$36:$E$46</c:f>
              <c:strCache>
                <c:ptCount val="11"/>
                <c:pt idx="0">
                  <c:v>Under 1</c:v>
                </c:pt>
                <c:pt idx="1">
                  <c:v>1–4 </c:v>
                </c:pt>
                <c:pt idx="2">
                  <c:v>5–14</c:v>
                </c:pt>
                <c:pt idx="3">
                  <c:v>15–24 </c:v>
                </c:pt>
                <c:pt idx="4">
                  <c:v>25–34 </c:v>
                </c:pt>
                <c:pt idx="5">
                  <c:v>35–44 </c:v>
                </c:pt>
                <c:pt idx="6">
                  <c:v>45–54 </c:v>
                </c:pt>
                <c:pt idx="7">
                  <c:v>55–64 </c:v>
                </c:pt>
                <c:pt idx="8">
                  <c:v>65–74 </c:v>
                </c:pt>
                <c:pt idx="9">
                  <c:v>75–84 </c:v>
                </c:pt>
                <c:pt idx="10">
                  <c:v>85 +</c:v>
                </c:pt>
              </c:strCache>
            </c:strRef>
          </c:cat>
          <c:val>
            <c:numRef>
              <c:f>'Combination '!$F$36:$F$46</c:f>
              <c:numCache>
                <c:formatCode>#,##0</c:formatCode>
                <c:ptCount val="11"/>
                <c:pt idx="0">
                  <c:v>3795</c:v>
                </c:pt>
                <c:pt idx="1">
                  <c:v>15192</c:v>
                </c:pt>
                <c:pt idx="2">
                  <c:v>39977</c:v>
                </c:pt>
                <c:pt idx="3">
                  <c:v>38077</c:v>
                </c:pt>
                <c:pt idx="4">
                  <c:v>37233</c:v>
                </c:pt>
                <c:pt idx="5">
                  <c:v>44659</c:v>
                </c:pt>
                <c:pt idx="6">
                  <c:v>37030</c:v>
                </c:pt>
                <c:pt idx="7">
                  <c:v>23961</c:v>
                </c:pt>
                <c:pt idx="8">
                  <c:v>18136</c:v>
                </c:pt>
                <c:pt idx="9">
                  <c:v>12315</c:v>
                </c:pt>
                <c:pt idx="10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D-4552-A527-59BCCC4E7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09591"/>
        <c:axId val="200925335"/>
      </c:barChart>
      <c:lineChart>
        <c:grouping val="standard"/>
        <c:varyColors val="0"/>
        <c:ser>
          <c:idx val="1"/>
          <c:order val="1"/>
          <c:tx>
            <c:strRef>
              <c:f>'Combination '!$I$35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'Combination '!$E$36:$E$46</c:f>
              <c:strCache>
                <c:ptCount val="11"/>
                <c:pt idx="0">
                  <c:v>Under 1</c:v>
                </c:pt>
                <c:pt idx="1">
                  <c:v>1–4 </c:v>
                </c:pt>
                <c:pt idx="2">
                  <c:v>5–14</c:v>
                </c:pt>
                <c:pt idx="3">
                  <c:v>15–24 </c:v>
                </c:pt>
                <c:pt idx="4">
                  <c:v>25–34 </c:v>
                </c:pt>
                <c:pt idx="5">
                  <c:v>35–44 </c:v>
                </c:pt>
                <c:pt idx="6">
                  <c:v>45–54 </c:v>
                </c:pt>
                <c:pt idx="7">
                  <c:v>55–64 </c:v>
                </c:pt>
                <c:pt idx="8">
                  <c:v>65–74 </c:v>
                </c:pt>
                <c:pt idx="9">
                  <c:v>75–84 </c:v>
                </c:pt>
                <c:pt idx="10">
                  <c:v>85 +</c:v>
                </c:pt>
              </c:strCache>
            </c:strRef>
          </c:cat>
          <c:val>
            <c:numRef>
              <c:f>'Combination '!$I$36:$I$46</c:f>
              <c:numCache>
                <c:formatCode>#,##0</c:formatCode>
                <c:ptCount val="11"/>
                <c:pt idx="0">
                  <c:v>3795</c:v>
                </c:pt>
                <c:pt idx="1">
                  <c:v>18987</c:v>
                </c:pt>
                <c:pt idx="2">
                  <c:v>58964</c:v>
                </c:pt>
                <c:pt idx="3">
                  <c:v>97041</c:v>
                </c:pt>
                <c:pt idx="4">
                  <c:v>134274</c:v>
                </c:pt>
                <c:pt idx="5">
                  <c:v>178933</c:v>
                </c:pt>
                <c:pt idx="6">
                  <c:v>215963</c:v>
                </c:pt>
                <c:pt idx="7">
                  <c:v>239924</c:v>
                </c:pt>
                <c:pt idx="8">
                  <c:v>258060</c:v>
                </c:pt>
                <c:pt idx="9">
                  <c:v>270375</c:v>
                </c:pt>
                <c:pt idx="10">
                  <c:v>274625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D-4552-A527-59BCCC4E7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27823"/>
        <c:axId val="201134055"/>
      </c:lineChart>
      <c:catAx>
        <c:axId val="20090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5335"/>
        <c:crosses val="autoZero"/>
        <c:auto val="1"/>
        <c:lblAlgn val="ctr"/>
        <c:lblOffset val="100"/>
        <c:noMultiLvlLbl val="0"/>
      </c:catAx>
      <c:valAx>
        <c:axId val="200925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9591"/>
        <c:crosses val="autoZero"/>
        <c:crossBetween val="between"/>
      </c:valAx>
      <c:valAx>
        <c:axId val="20113405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7823"/>
        <c:crosses val="max"/>
        <c:crossBetween val="between"/>
      </c:valAx>
      <c:catAx>
        <c:axId val="201127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34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Line!$A$3:$G$3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Line!$A$4:$G$4</c:f>
              <c:numCache>
                <c:formatCode>General</c:formatCode>
                <c:ptCount val="7"/>
                <c:pt idx="0">
                  <c:v>588</c:v>
                </c:pt>
                <c:pt idx="1">
                  <c:v>806</c:v>
                </c:pt>
                <c:pt idx="2">
                  <c:v>778</c:v>
                </c:pt>
                <c:pt idx="3">
                  <c:v>512</c:v>
                </c:pt>
                <c:pt idx="4">
                  <c:v>680</c:v>
                </c:pt>
                <c:pt idx="5">
                  <c:v>705</c:v>
                </c:pt>
                <c:pt idx="6">
                  <c:v>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8-4739-BC7C-D4821A97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21256"/>
        <c:axId val="1322222240"/>
      </c:lineChart>
      <c:catAx>
        <c:axId val="132222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22240"/>
        <c:crosses val="autoZero"/>
        <c:auto val="1"/>
        <c:lblAlgn val="ctr"/>
        <c:lblOffset val="100"/>
        <c:noMultiLvlLbl val="0"/>
      </c:catAx>
      <c:valAx>
        <c:axId val="13222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2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Line!$N$3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Line!$M$4:$M$9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Line!$N$4:$N$9</c:f>
              <c:numCache>
                <c:formatCode>General</c:formatCode>
                <c:ptCount val="6"/>
                <c:pt idx="0">
                  <c:v>59</c:v>
                </c:pt>
                <c:pt idx="1">
                  <c:v>68</c:v>
                </c:pt>
                <c:pt idx="2">
                  <c:v>100</c:v>
                </c:pt>
                <c:pt idx="3">
                  <c:v>54</c:v>
                </c:pt>
                <c:pt idx="4">
                  <c:v>68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7-43F7-B6DD-B455A6F4A031}"/>
            </c:ext>
          </c:extLst>
        </c:ser>
        <c:ser>
          <c:idx val="1"/>
          <c:order val="1"/>
          <c:tx>
            <c:strRef>
              <c:f>Line!$O$3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Line!$M$4:$M$9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Line!$O$4:$O$9</c:f>
              <c:numCache>
                <c:formatCode>General</c:formatCode>
                <c:ptCount val="6"/>
                <c:pt idx="0">
                  <c:v>89</c:v>
                </c:pt>
                <c:pt idx="1">
                  <c:v>92</c:v>
                </c:pt>
                <c:pt idx="2">
                  <c:v>97</c:v>
                </c:pt>
                <c:pt idx="3">
                  <c:v>69</c:v>
                </c:pt>
                <c:pt idx="4">
                  <c:v>79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7-43F7-B6DD-B455A6F4A031}"/>
            </c:ext>
          </c:extLst>
        </c:ser>
        <c:ser>
          <c:idx val="2"/>
          <c:order val="2"/>
          <c:tx>
            <c:strRef>
              <c:f>Line!$P$3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Line!$M$4:$M$9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Line!$P$4:$P$9</c:f>
              <c:numCache>
                <c:formatCode>General</c:formatCode>
                <c:ptCount val="6"/>
                <c:pt idx="0">
                  <c:v>98</c:v>
                </c:pt>
                <c:pt idx="1">
                  <c:v>87</c:v>
                </c:pt>
                <c:pt idx="2">
                  <c:v>82</c:v>
                </c:pt>
                <c:pt idx="3">
                  <c:v>62</c:v>
                </c:pt>
                <c:pt idx="4">
                  <c:v>88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7-43F7-B6DD-B455A6F4A031}"/>
            </c:ext>
          </c:extLst>
        </c:ser>
        <c:ser>
          <c:idx val="3"/>
          <c:order val="3"/>
          <c:tx>
            <c:strRef>
              <c:f>Line!$Q$3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Line!$M$4:$M$9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Line!$Q$4:$Q$9</c:f>
              <c:numCache>
                <c:formatCode>General</c:formatCode>
                <c:ptCount val="6"/>
                <c:pt idx="0">
                  <c:v>83</c:v>
                </c:pt>
                <c:pt idx="1">
                  <c:v>74</c:v>
                </c:pt>
                <c:pt idx="2">
                  <c:v>77</c:v>
                </c:pt>
                <c:pt idx="3">
                  <c:v>51</c:v>
                </c:pt>
                <c:pt idx="4">
                  <c:v>87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7-43F7-B6DD-B455A6F4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5439"/>
        <c:axId val="103799703"/>
      </c:lineChart>
      <c:catAx>
        <c:axId val="10379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9703"/>
        <c:crosses val="autoZero"/>
        <c:auto val="1"/>
        <c:lblAlgn val="ctr"/>
        <c:lblOffset val="100"/>
        <c:noMultiLvlLbl val="0"/>
      </c:catAx>
      <c:valAx>
        <c:axId val="10379970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Pie!$B$4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2-4624-9437-50D0B55D34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2-4624-9437-50D0B55D34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C2-4624-9437-50D0B55D34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C2-4624-9437-50D0B55D34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Pie!$A$5:$A$8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Pie!$B$5:$B$8</c:f>
              <c:numCache>
                <c:formatCode>_(* #,##0_);_(* \(#,##0\);_(* "-"??_);_(@_)</c:formatCode>
                <c:ptCount val="4"/>
                <c:pt idx="0">
                  <c:v>2775</c:v>
                </c:pt>
                <c:pt idx="1">
                  <c:v>2282</c:v>
                </c:pt>
                <c:pt idx="2">
                  <c:v>2932</c:v>
                </c:pt>
                <c:pt idx="3">
                  <c:v>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C2-4624-9437-50D0B55D3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Pie!$B$21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9-42F2-8FB7-DFD841F6C8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49-42F2-8FB7-DFD841F6C8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49-42F2-8FB7-DFD841F6C8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49-42F2-8FB7-DFD841F6C8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49-42F2-8FB7-DFD841F6C8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49-42F2-8FB7-DFD841F6C81F}"/>
              </c:ext>
            </c:extLst>
          </c:dPt>
          <c:dLbls>
            <c:dLbl>
              <c:idx val="3"/>
              <c:layout>
                <c:manualLayout>
                  <c:x val="7.6365354056395968E-2"/>
                  <c:y val="-0.118783530024345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49-42F2-8FB7-DFD841F6C81F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Pie!$A$22:$A$27</c:f>
              <c:strCache>
                <c:ptCount val="6"/>
                <c:pt idx="0">
                  <c:v>Mumbai</c:v>
                </c:pt>
                <c:pt idx="1">
                  <c:v>Pune</c:v>
                </c:pt>
                <c:pt idx="2">
                  <c:v>Hyderabad</c:v>
                </c:pt>
                <c:pt idx="3">
                  <c:v>Bangalore</c:v>
                </c:pt>
                <c:pt idx="4">
                  <c:v>New Delhi</c:v>
                </c:pt>
                <c:pt idx="5">
                  <c:v>Chennai</c:v>
                </c:pt>
              </c:strCache>
            </c:strRef>
          </c:cat>
          <c:val>
            <c:numRef>
              <c:f>Pie!$B$22:$B$27</c:f>
              <c:numCache>
                <c:formatCode>_(* #,##0.00_);_(* \(#,##0.00\);_(* "-"??_);_(@_)</c:formatCode>
                <c:ptCount val="6"/>
                <c:pt idx="0">
                  <c:v>164934</c:v>
                </c:pt>
                <c:pt idx="1">
                  <c:v>427738.5</c:v>
                </c:pt>
                <c:pt idx="2">
                  <c:v>225477</c:v>
                </c:pt>
                <c:pt idx="3">
                  <c:v>112486.5</c:v>
                </c:pt>
                <c:pt idx="4">
                  <c:v>258530.99999999991</c:v>
                </c:pt>
                <c:pt idx="5">
                  <c:v>288802.49999999988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49-42F2-8FB7-DFD841F6C81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Pie!$B$21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CB-4377-B16E-793822D8DC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CB-4377-B16E-793822D8DC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CB-4377-B16E-793822D8DC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8CB-4377-B16E-793822D8DC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8CB-4377-B16E-793822D8DC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8CB-4377-B16E-793822D8DC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Pie!$A$22:$A$27</c:f>
              <c:strCache>
                <c:ptCount val="6"/>
                <c:pt idx="0">
                  <c:v>Mumbai</c:v>
                </c:pt>
                <c:pt idx="1">
                  <c:v>Pune</c:v>
                </c:pt>
                <c:pt idx="2">
                  <c:v>Hyderabad</c:v>
                </c:pt>
                <c:pt idx="3">
                  <c:v>Bangalore</c:v>
                </c:pt>
                <c:pt idx="4">
                  <c:v>New Delhi</c:v>
                </c:pt>
                <c:pt idx="5">
                  <c:v>Chennai</c:v>
                </c:pt>
              </c:strCache>
            </c:strRef>
          </c:cat>
          <c:val>
            <c:numRef>
              <c:f>Pie!$B$22:$B$27</c:f>
              <c:numCache>
                <c:formatCode>_(* #,##0.00_);_(* \(#,##0.00\);_(* "-"??_);_(@_)</c:formatCode>
                <c:ptCount val="6"/>
                <c:pt idx="0">
                  <c:v>164934</c:v>
                </c:pt>
                <c:pt idx="1">
                  <c:v>427738.5</c:v>
                </c:pt>
                <c:pt idx="2">
                  <c:v>225477</c:v>
                </c:pt>
                <c:pt idx="3">
                  <c:v>112486.5</c:v>
                </c:pt>
                <c:pt idx="4">
                  <c:v>258530.99999999991</c:v>
                </c:pt>
                <c:pt idx="5">
                  <c:v>288802.49999999988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CB-4377-B16E-793822D8DC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waterfall" uniqueId="{4455205D-AE9D-4ED6-95B0-D11B834C5093}">
          <cx:tx>
            <cx:txData>
              <cx:f>_xlchart.v1.4</cx:f>
              <cx:v>Sales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Cash Flow 2021</a:t>
            </a:r>
            <a:r>
              <a:rPr lang="en-US" b="1"/>
              <a:t> 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waterfall" uniqueId="{C38E2215-F3BC-4F57-BCDA-D31FCAEBEF8A}">
          <cx:tx>
            <cx:txData>
              <cx:f>_xlchart.v1.7</cx:f>
              <cx:v>Cash Flow 2021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1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 w="19050">
      <a:solidFill>
        <a:schemeClr val="tx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1st Quarter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waterfall" uniqueId="{05BC7C2F-2841-422B-AA6B-733223078461}">
          <cx:tx>
            <cx:txData>
              <cx:f>_xlchart.v1.1</cx:f>
              <cx:v>1st Quarter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 w="12700">
      <a:solidFill>
        <a:schemeClr val="tx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_xlchart.v2.10</cx:f>
      </cx:numDim>
    </cx:data>
  </cx:chartData>
  <cx:chart>
    <cx:title pos="t" align="ctr" overlay="0">
      <cx:tx>
        <cx:txData>
          <cx:v>Orders Received Post Advertisement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Received Post Advertisement</a:t>
          </a:r>
        </a:p>
      </cx:txPr>
    </cx:title>
    <cx:plotArea>
      <cx:plotAreaRegion>
        <cx:series layoutId="funnel" uniqueId="{10EA7A5D-9C6B-4F4B-8B7E-CE3543EDAE51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_xlchart.v2.11</cx:f>
      </cx:strDim>
      <cx:numDim type="val">
        <cx:f>_xlchart.v2.12</cx:f>
      </cx:numDim>
    </cx:data>
  </cx:chartData>
  <cx:chart>
    <cx:title pos="t" align="ctr" overlay="0"/>
    <cx:plotArea>
      <cx:plotAreaRegion>
        <cx:series layoutId="funnel" uniqueId="{D14CD533-C6CC-4091-9695-28F650370FD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F63D0-7564-4501-8F8E-6455FD9007C9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microsoft.com/office/2014/relationships/chartEx" Target="../charts/chartEx1.xml"/><Relationship Id="rId6" Type="http://schemas.openxmlformats.org/officeDocument/2006/relationships/image" Target="../media/image5.emf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image" Target="../media/image6.png"/><Relationship Id="rId4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431006</xdr:colOff>
      <xdr:row>6</xdr:row>
      <xdr:rowOff>73818</xdr:rowOff>
    </xdr:from>
    <xdr:to>
      <xdr:col>19</xdr:col>
      <xdr:colOff>469106</xdr:colOff>
      <xdr:row>21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E617D-49DB-454F-86D8-CC1884C16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23</xdr:row>
      <xdr:rowOff>66674</xdr:rowOff>
    </xdr:from>
    <xdr:to>
      <xdr:col>8</xdr:col>
      <xdr:colOff>411954</xdr:colOff>
      <xdr:row>36</xdr:row>
      <xdr:rowOff>26192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905DC7-2DAA-47FA-8610-BDAB01468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269080</xdr:colOff>
      <xdr:row>24</xdr:row>
      <xdr:rowOff>35719</xdr:rowOff>
    </xdr:from>
    <xdr:to>
      <xdr:col>17</xdr:col>
      <xdr:colOff>307180</xdr:colOff>
      <xdr:row>39</xdr:row>
      <xdr:rowOff>64294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5B684-1FD5-4755-B364-BE3359A7E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611981</xdr:colOff>
      <xdr:row>1</xdr:row>
      <xdr:rowOff>154781</xdr:rowOff>
    </xdr:from>
    <xdr:to>
      <xdr:col>14</xdr:col>
      <xdr:colOff>2381</xdr:colOff>
      <xdr:row>17</xdr:row>
      <xdr:rowOff>2381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43C86-53E1-403B-979C-BFACCACC8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268941</xdr:colOff>
      <xdr:row>12</xdr:row>
      <xdr:rowOff>33617</xdr:rowOff>
    </xdr:from>
    <xdr:to>
      <xdr:col>2</xdr:col>
      <xdr:colOff>941294</xdr:colOff>
      <xdr:row>17</xdr:row>
      <xdr:rowOff>156882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0D4352-47F0-410F-8218-7444C25A96AA}"/>
            </a:ext>
          </a:extLst>
        </xdr:cNvPr>
        <xdr:cNvSpPr txBox="1"/>
      </xdr:nvSpPr>
      <xdr:spPr>
        <a:xfrm>
          <a:off x="1164291" y="2224367"/>
          <a:ext cx="672353" cy="102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0"/>
            <a:t>X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14287</xdr:colOff>
      <xdr:row>2</xdr:row>
      <xdr:rowOff>23813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7F6321-6CBE-4228-984B-B3D881926375}"/>
            </a:ext>
          </a:extLst>
        </xdr:cNvPr>
        <xdr:cNvSpPr txBox="1"/>
      </xdr:nvSpPr>
      <xdr:spPr>
        <a:xfrm>
          <a:off x="4514850" y="0"/>
          <a:ext cx="333375" cy="404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Y</a:t>
          </a:r>
        </a:p>
      </xdr:txBody>
    </xdr:sp>
    <xdr:clientData/>
  </xdr:twoCellAnchor>
  <xdr:twoCellAnchor>
    <xdr:from>
      <xdr:col>8</xdr:col>
      <xdr:colOff>311942</xdr:colOff>
      <xdr:row>7</xdr:row>
      <xdr:rowOff>28575</xdr:rowOff>
    </xdr:from>
    <xdr:to>
      <xdr:col>22</xdr:col>
      <xdr:colOff>23812</xdr:colOff>
      <xdr:row>24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F4B862-26DC-4568-A523-27E341BEE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133349</xdr:colOff>
      <xdr:row>73</xdr:row>
      <xdr:rowOff>0</xdr:rowOff>
    </xdr:from>
    <xdr:to>
      <xdr:col>27</xdr:col>
      <xdr:colOff>152400</xdr:colOff>
      <xdr:row>90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341B58-4CD9-4EA1-BE94-56AEA26A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1295401</xdr:colOff>
      <xdr:row>81</xdr:row>
      <xdr:rowOff>14287</xdr:rowOff>
    </xdr:from>
    <xdr:to>
      <xdr:col>3</xdr:col>
      <xdr:colOff>309564</xdr:colOff>
      <xdr:row>83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745F933-E5F0-4145-AF14-AE1F5137D093}"/>
            </a:ext>
          </a:extLst>
        </xdr:cNvPr>
        <xdr:cNvSpPr txBox="1"/>
      </xdr:nvSpPr>
      <xdr:spPr>
        <a:xfrm>
          <a:off x="2190751" y="14692312"/>
          <a:ext cx="319088" cy="4238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X</a:t>
          </a:r>
        </a:p>
      </xdr:txBody>
    </xdr:sp>
    <xdr:clientData/>
  </xdr:twoCellAnchor>
  <xdr:twoCellAnchor>
    <xdr:from>
      <xdr:col>9</xdr:col>
      <xdr:colOff>80962</xdr:colOff>
      <xdr:row>75</xdr:row>
      <xdr:rowOff>28575</xdr:rowOff>
    </xdr:from>
    <xdr:to>
      <xdr:col>10</xdr:col>
      <xdr:colOff>95250</xdr:colOff>
      <xdr:row>76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C029953-9F95-4265-9CE8-E9F6FF696030}"/>
            </a:ext>
          </a:extLst>
        </xdr:cNvPr>
        <xdr:cNvSpPr txBox="1"/>
      </xdr:nvSpPr>
      <xdr:spPr>
        <a:xfrm>
          <a:off x="4276725" y="13620750"/>
          <a:ext cx="333375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1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4A219-B0E0-7F43-E0BB-C7682DC383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422602</xdr:colOff>
      <xdr:row>11</xdr:row>
      <xdr:rowOff>75143</xdr:rowOff>
    </xdr:from>
    <xdr:to>
      <xdr:col>8</xdr:col>
      <xdr:colOff>478897</xdr:colOff>
      <xdr:row>26</xdr:row>
      <xdr:rowOff>76201</xdr:rowOff>
    </xdr:to>
    <xdr:pic>
      <xdr:nvPicPr>
        <xdr:cNvPr id="2" name="china" descr="ch-map">
          <a:extLst>
            <a:ext uri="{FF2B5EF4-FFF2-40B4-BE49-F238E27FC236}">
              <a16:creationId xmlns:a16="http://schemas.microsoft.com/office/drawing/2014/main" id="{B03B4DD5-3B72-4B5C-BBBE-B8AB27AC2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8727" y="2518306"/>
          <a:ext cx="3566258" cy="2715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5</xdr:row>
      <xdr:rowOff>47625</xdr:rowOff>
    </xdr:from>
    <xdr:to>
      <xdr:col>11</xdr:col>
      <xdr:colOff>638175</xdr:colOff>
      <xdr:row>27</xdr:row>
      <xdr:rowOff>19050</xdr:rowOff>
    </xdr:to>
    <xdr:grpSp>
      <xdr:nvGrpSpPr>
        <xdr:cNvPr id="2" name="Group 29">
          <a:extLst>
            <a:ext uri="{FF2B5EF4-FFF2-40B4-BE49-F238E27FC236}">
              <a16:creationId xmlns:a16="http://schemas.microsoft.com/office/drawing/2014/main" id="{50A62D41-9B1E-4EB4-A95B-3998908CD7B7}"/>
            </a:ext>
          </a:extLst>
        </xdr:cNvPr>
        <xdr:cNvGrpSpPr>
          <a:grpSpLocks/>
        </xdr:cNvGrpSpPr>
      </xdr:nvGrpSpPr>
      <xdr:grpSpPr bwMode="auto">
        <a:xfrm>
          <a:off x="2000250" y="1104900"/>
          <a:ext cx="5762625" cy="4267200"/>
          <a:chOff x="2343150" y="1118703"/>
          <a:chExt cx="6677025" cy="4158147"/>
        </a:xfrm>
      </xdr:grpSpPr>
      <xdr:pic>
        <xdr:nvPicPr>
          <xdr:cNvPr id="3" name="china" descr="ch-map">
            <a:extLst>
              <a:ext uri="{FF2B5EF4-FFF2-40B4-BE49-F238E27FC236}">
                <a16:creationId xmlns:a16="http://schemas.microsoft.com/office/drawing/2014/main" id="{769DC334-D304-E845-E821-9914BF86E6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95750" y="1118703"/>
            <a:ext cx="3381375" cy="26912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B7FC5CDA-7E72-062D-7F52-EB4707977733}"/>
              </a:ext>
            </a:extLst>
          </xdr:cNvPr>
          <xdr:cNvCxnSpPr/>
        </xdr:nvCxnSpPr>
        <xdr:spPr>
          <a:xfrm flipH="1">
            <a:off x="6743700" y="2165376"/>
            <a:ext cx="9525" cy="1636616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F078361F-9CC7-A855-4472-FE34D160F018}"/>
              </a:ext>
            </a:extLst>
          </xdr:cNvPr>
          <xdr:cNvCxnSpPr/>
        </xdr:nvCxnSpPr>
        <xdr:spPr>
          <a:xfrm>
            <a:off x="4086225" y="3782962"/>
            <a:ext cx="2647950" cy="1903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8A59C3B4-9B58-AE7A-E628-514AC351D3BC}"/>
              </a:ext>
            </a:extLst>
          </xdr:cNvPr>
          <xdr:cNvCxnSpPr/>
        </xdr:nvCxnSpPr>
        <xdr:spPr>
          <a:xfrm flipH="1">
            <a:off x="4048125" y="2127315"/>
            <a:ext cx="2667000" cy="1674677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Right Brace 6">
            <a:extLst>
              <a:ext uri="{FF2B5EF4-FFF2-40B4-BE49-F238E27FC236}">
                <a16:creationId xmlns:a16="http://schemas.microsoft.com/office/drawing/2014/main" id="{1D7618C8-BBA7-64F3-75A7-4C4267B831E2}"/>
              </a:ext>
            </a:extLst>
          </xdr:cNvPr>
          <xdr:cNvSpPr/>
        </xdr:nvSpPr>
        <xdr:spPr>
          <a:xfrm>
            <a:off x="6800850" y="2146346"/>
            <a:ext cx="428625" cy="1646131"/>
          </a:xfrm>
          <a:prstGeom prst="rightBrac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 macro="" textlink="">
        <xdr:nvSpPr>
          <xdr:cNvPr id="8" name="Right Brace 7">
            <a:extLst>
              <a:ext uri="{FF2B5EF4-FFF2-40B4-BE49-F238E27FC236}">
                <a16:creationId xmlns:a16="http://schemas.microsoft.com/office/drawing/2014/main" id="{94CD6201-7A04-FADA-B803-DEE949D0DA89}"/>
              </a:ext>
            </a:extLst>
          </xdr:cNvPr>
          <xdr:cNvSpPr/>
        </xdr:nvSpPr>
        <xdr:spPr>
          <a:xfrm rot="5400000">
            <a:off x="5158052" y="2730165"/>
            <a:ext cx="513821" cy="2657475"/>
          </a:xfrm>
          <a:prstGeom prst="rightBrace">
            <a:avLst>
              <a:gd name="adj1" fmla="val 0"/>
              <a:gd name="adj2" fmla="val 50000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 macro="" textlink="">
        <xdr:nvSpPr>
          <xdr:cNvPr id="9" name="Right Brace 8">
            <a:extLst>
              <a:ext uri="{FF2B5EF4-FFF2-40B4-BE49-F238E27FC236}">
                <a16:creationId xmlns:a16="http://schemas.microsoft.com/office/drawing/2014/main" id="{3F3A5A07-71AC-2FAB-7EB5-4DC2D638A566}"/>
              </a:ext>
            </a:extLst>
          </xdr:cNvPr>
          <xdr:cNvSpPr/>
        </xdr:nvSpPr>
        <xdr:spPr>
          <a:xfrm rot="14286085">
            <a:off x="5034182" y="1207473"/>
            <a:ext cx="428184" cy="3162300"/>
          </a:xfrm>
          <a:prstGeom prst="rightBrac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 macro="" textlink="">
        <xdr:nvSpPr>
          <xdr:cNvPr id="10" name="Oval Callout 16">
            <a:extLst>
              <a:ext uri="{FF2B5EF4-FFF2-40B4-BE49-F238E27FC236}">
                <a16:creationId xmlns:a16="http://schemas.microsoft.com/office/drawing/2014/main" id="{4B3CCF7E-1081-2702-A48B-18E2A556EEE3}"/>
              </a:ext>
            </a:extLst>
          </xdr:cNvPr>
          <xdr:cNvSpPr/>
        </xdr:nvSpPr>
        <xdr:spPr>
          <a:xfrm>
            <a:off x="7800975" y="2327135"/>
            <a:ext cx="1219200" cy="808793"/>
          </a:xfrm>
          <a:prstGeom prst="wedgeEllipseCallout">
            <a:avLst>
              <a:gd name="adj1" fmla="val -109722"/>
              <a:gd name="adj2" fmla="val 27206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A = 1,000</a:t>
            </a:r>
            <a:r>
              <a:rPr lang="en-US" sz="1100"/>
              <a:t>A</a:t>
            </a:r>
          </a:p>
        </xdr:txBody>
      </xdr:sp>
      <xdr:sp macro="" textlink="">
        <xdr:nvSpPr>
          <xdr:cNvPr id="11" name="Oval Callout 17">
            <a:extLst>
              <a:ext uri="{FF2B5EF4-FFF2-40B4-BE49-F238E27FC236}">
                <a16:creationId xmlns:a16="http://schemas.microsoft.com/office/drawing/2014/main" id="{E334212A-0A56-99E2-F8A2-E895537F5292}"/>
              </a:ext>
            </a:extLst>
          </xdr:cNvPr>
          <xdr:cNvSpPr/>
        </xdr:nvSpPr>
        <xdr:spPr>
          <a:xfrm>
            <a:off x="5372100" y="4468057"/>
            <a:ext cx="1219200" cy="808793"/>
          </a:xfrm>
          <a:prstGeom prst="wedgeEllipseCallout">
            <a:avLst>
              <a:gd name="adj1" fmla="val -47222"/>
              <a:gd name="adj2" fmla="val -72794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B = 2,350</a:t>
            </a:r>
            <a:endParaRPr lang="en-US" sz="1100"/>
          </a:p>
        </xdr:txBody>
      </xdr:sp>
      <xdr:sp macro="" textlink="">
        <xdr:nvSpPr>
          <xdr:cNvPr id="12" name="Oval Callout 18">
            <a:extLst>
              <a:ext uri="{FF2B5EF4-FFF2-40B4-BE49-F238E27FC236}">
                <a16:creationId xmlns:a16="http://schemas.microsoft.com/office/drawing/2014/main" id="{2C7713B6-ADC3-C749-9B4E-E5C59A024336}"/>
              </a:ext>
            </a:extLst>
          </xdr:cNvPr>
          <xdr:cNvSpPr/>
        </xdr:nvSpPr>
        <xdr:spPr>
          <a:xfrm>
            <a:off x="2343150" y="2098770"/>
            <a:ext cx="1743075" cy="884915"/>
          </a:xfrm>
          <a:prstGeom prst="wedgeEllipseCallout">
            <a:avLst>
              <a:gd name="adj1" fmla="val 108345"/>
              <a:gd name="adj2" fmla="val 4752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400">
                <a:solidFill>
                  <a:sysClr val="windowText" lastClr="000000"/>
                </a:solidFill>
              </a:rPr>
              <a:t>C = A</a:t>
            </a:r>
            <a:r>
              <a:rPr lang="en-US" sz="1400" baseline="30000">
                <a:solidFill>
                  <a:sysClr val="windowText" lastClr="000000"/>
                </a:solidFill>
              </a:rPr>
              <a:t>2</a:t>
            </a:r>
            <a:r>
              <a:rPr lang="en-US" sz="1400">
                <a:solidFill>
                  <a:sysClr val="windowText" lastClr="000000"/>
                </a:solidFill>
              </a:rPr>
              <a:t>+ B</a:t>
            </a:r>
            <a:r>
              <a:rPr lang="en-US" sz="1400" baseline="30000">
                <a:solidFill>
                  <a:sysClr val="windowText" lastClr="000000"/>
                </a:solidFill>
              </a:rPr>
              <a:t>2</a:t>
            </a:r>
            <a:endParaRPr lang="en-US" sz="1400" baseline="30000"/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7CD74D1F-7505-FC94-5D3A-BB4C1501B090}"/>
              </a:ext>
            </a:extLst>
          </xdr:cNvPr>
          <xdr:cNvCxnSpPr/>
        </xdr:nvCxnSpPr>
        <xdr:spPr>
          <a:xfrm>
            <a:off x="3048000" y="2431802"/>
            <a:ext cx="38100" cy="152243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4327B199-92A7-7648-624B-CE4CA8778C09}"/>
              </a:ext>
            </a:extLst>
          </xdr:cNvPr>
          <xdr:cNvCxnSpPr/>
        </xdr:nvCxnSpPr>
        <xdr:spPr>
          <a:xfrm flipV="1">
            <a:off x="3095625" y="2384226"/>
            <a:ext cx="0" cy="180789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C3152742-F8C7-CCB7-0637-5BBFE93AF974}"/>
              </a:ext>
            </a:extLst>
          </xdr:cNvPr>
          <xdr:cNvCxnSpPr/>
        </xdr:nvCxnSpPr>
        <xdr:spPr>
          <a:xfrm flipV="1">
            <a:off x="3124200" y="2393741"/>
            <a:ext cx="542925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FEF698D-093A-6F9F-4C26-4F0621E81C24}"/>
              </a:ext>
            </a:extLst>
          </xdr:cNvPr>
          <xdr:cNvSpPr txBox="1"/>
        </xdr:nvSpPr>
        <xdr:spPr>
          <a:xfrm>
            <a:off x="2771775" y="2669682"/>
            <a:ext cx="1057275" cy="2473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400"/>
              <a:t>=2,554 km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481013</xdr:colOff>
      <xdr:row>0</xdr:row>
      <xdr:rowOff>80962</xdr:rowOff>
    </xdr:from>
    <xdr:to>
      <xdr:col>12</xdr:col>
      <xdr:colOff>61912</xdr:colOff>
      <xdr:row>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F3629EB-CD77-4D01-8DAA-A19DF33A99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7213" y="80962"/>
              <a:ext cx="3467099" cy="1395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214312</xdr:colOff>
      <xdr:row>19</xdr:row>
      <xdr:rowOff>166687</xdr:rowOff>
    </xdr:from>
    <xdr:to>
      <xdr:col>20</xdr:col>
      <xdr:colOff>138112</xdr:colOff>
      <xdr:row>32</xdr:row>
      <xdr:rowOff>90487</xdr:rowOff>
    </xdr:to>
    <xdr:pic>
      <xdr:nvPicPr>
        <xdr:cNvPr id="3" name="Picture 2" descr="Format Data Point task pane with the Set as total option checked in Office 2016 for Windows">
          <a:extLst>
            <a:ext uri="{FF2B5EF4-FFF2-40B4-BE49-F238E27FC236}">
              <a16:creationId xmlns:a16="http://schemas.microsoft.com/office/drawing/2014/main" id="{F0A8A2EE-5847-41D0-B050-A59CDA1CA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7087" y="3605212"/>
          <a:ext cx="2514600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195262</xdr:colOff>
      <xdr:row>4</xdr:row>
      <xdr:rowOff>80963</xdr:rowOff>
    </xdr:from>
    <xdr:to>
      <xdr:col>20</xdr:col>
      <xdr:colOff>157162</xdr:colOff>
      <xdr:row>15</xdr:row>
      <xdr:rowOff>14288</xdr:rowOff>
    </xdr:to>
    <xdr:pic>
      <xdr:nvPicPr>
        <xdr:cNvPr id="4" name="Picture 3" descr="Format Data Point task pane with the Show Connector Lines box unchecked in Office 2016">
          <a:extLst>
            <a:ext uri="{FF2B5EF4-FFF2-40B4-BE49-F238E27FC236}">
              <a16:creationId xmlns:a16="http://schemas.microsoft.com/office/drawing/2014/main" id="{ADF66591-1F53-4570-84B7-CA6066B98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8037" y="804863"/>
          <a:ext cx="255270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431005</xdr:colOff>
      <xdr:row>10</xdr:row>
      <xdr:rowOff>47624</xdr:rowOff>
    </xdr:from>
    <xdr:to>
      <xdr:col>12</xdr:col>
      <xdr:colOff>469105</xdr:colOff>
      <xdr:row>25</xdr:row>
      <xdr:rowOff>26192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A02871C-4BCB-4731-AD1A-12AEA2BC5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9505" y="1857374"/>
              <a:ext cx="4572000" cy="2693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333375</xdr:colOff>
      <xdr:row>27</xdr:row>
      <xdr:rowOff>14288</xdr:rowOff>
    </xdr:from>
    <xdr:to>
      <xdr:col>11</xdr:col>
      <xdr:colOff>11905</xdr:colOff>
      <xdr:row>40</xdr:row>
      <xdr:rowOff>169068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645757A-D208-47FA-9166-2565ECB363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4900613"/>
              <a:ext cx="4212430" cy="2507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104776</xdr:colOff>
      <xdr:row>28</xdr:row>
      <xdr:rowOff>4763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E04A80-010F-4983-BA6D-C3323F965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4886325"/>
          <a:ext cx="752476" cy="185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14288</xdr:colOff>
      <xdr:row>7</xdr:row>
      <xdr:rowOff>123825</xdr:rowOff>
    </xdr:from>
    <xdr:to>
      <xdr:col>17</xdr:col>
      <xdr:colOff>57179</xdr:colOff>
      <xdr:row>9</xdr:row>
      <xdr:rowOff>161928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FA2C62-8C8F-4CAF-981A-826D4DE85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8988" y="1390650"/>
          <a:ext cx="3929091" cy="400053"/>
        </a:xfrm>
        <a:prstGeom prst="rect">
          <a:avLst/>
        </a:prstGeom>
      </xdr:spPr>
    </xdr:pic>
    <xdr:clientData/>
  </xdr:twoCellAnchor>
  <xdr:twoCellAnchor>
    <xdr:from>
      <xdr:col>11</xdr:col>
      <xdr:colOff>535780</xdr:colOff>
      <xdr:row>4</xdr:row>
      <xdr:rowOff>54768</xdr:rowOff>
    </xdr:from>
    <xdr:to>
      <xdr:col>18</xdr:col>
      <xdr:colOff>573880</xdr:colOff>
      <xdr:row>19</xdr:row>
      <xdr:rowOff>83343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00F995-4B8E-8F06-5101-9ABE770CF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550068</xdr:colOff>
      <xdr:row>17</xdr:row>
      <xdr:rowOff>11906</xdr:rowOff>
    </xdr:from>
    <xdr:to>
      <xdr:col>13</xdr:col>
      <xdr:colOff>588168</xdr:colOff>
      <xdr:row>32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62FE81-7AD5-45FD-1A6E-2D1145282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459581</xdr:colOff>
      <xdr:row>19</xdr:row>
      <xdr:rowOff>116681</xdr:rowOff>
    </xdr:from>
    <xdr:to>
      <xdr:col>20</xdr:col>
      <xdr:colOff>497681</xdr:colOff>
      <xdr:row>34</xdr:row>
      <xdr:rowOff>145256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D445DC-5C9A-55EE-EFA3-558443A0E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221455</xdr:colOff>
      <xdr:row>9</xdr:row>
      <xdr:rowOff>97631</xdr:rowOff>
    </xdr:from>
    <xdr:to>
      <xdr:col>13</xdr:col>
      <xdr:colOff>259555</xdr:colOff>
      <xdr:row>24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9A247-45E8-4553-9F1B-E64FC6175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214313</xdr:colOff>
      <xdr:row>0</xdr:row>
      <xdr:rowOff>164306</xdr:rowOff>
    </xdr:from>
    <xdr:to>
      <xdr:col>14</xdr:col>
      <xdr:colOff>188118</xdr:colOff>
      <xdr:row>16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0811A-6D6A-434E-BB92-F567E5C3F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83342</xdr:colOff>
      <xdr:row>19</xdr:row>
      <xdr:rowOff>78580</xdr:rowOff>
    </xdr:from>
    <xdr:to>
      <xdr:col>23</xdr:col>
      <xdr:colOff>121442</xdr:colOff>
      <xdr:row>34</xdr:row>
      <xdr:rowOff>116680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F2062-2619-461B-BF77-5DE97ED03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169067</xdr:colOff>
      <xdr:row>31</xdr:row>
      <xdr:rowOff>54769</xdr:rowOff>
    </xdr:from>
    <xdr:to>
      <xdr:col>17</xdr:col>
      <xdr:colOff>207167</xdr:colOff>
      <xdr:row>46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42F4CF-F948-8AEC-BA5D-082C7D845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812005</xdr:colOff>
      <xdr:row>49</xdr:row>
      <xdr:rowOff>116681</xdr:rowOff>
    </xdr:from>
    <xdr:to>
      <xdr:col>13</xdr:col>
      <xdr:colOff>426242</xdr:colOff>
      <xdr:row>64</xdr:row>
      <xdr:rowOff>145256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35F67B-10E2-B41F-940F-8DB8179D8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88105</xdr:colOff>
      <xdr:row>4</xdr:row>
      <xdr:rowOff>88107</xdr:rowOff>
    </xdr:from>
    <xdr:to>
      <xdr:col>14</xdr:col>
      <xdr:colOff>116680</xdr:colOff>
      <xdr:row>18</xdr:row>
      <xdr:rowOff>83344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0DA85B-7410-4B52-92E1-233EC2C33E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2005" y="812007"/>
              <a:ext cx="4562475" cy="25288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464343</xdr:colOff>
      <xdr:row>9</xdr:row>
      <xdr:rowOff>97631</xdr:rowOff>
    </xdr:from>
    <xdr:to>
      <xdr:col>13</xdr:col>
      <xdr:colOff>502443</xdr:colOff>
      <xdr:row>24</xdr:row>
      <xdr:rowOff>126206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4DDEF22-2D1F-4C54-99EB-174B3F20C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0543" y="17264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11</xdr:row>
      <xdr:rowOff>176212</xdr:rowOff>
    </xdr:from>
    <xdr:to>
      <xdr:col>12</xdr:col>
      <xdr:colOff>292893</xdr:colOff>
      <xdr:row>27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E843F-34F3-4D14-8BB1-A8304CFCD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516731</xdr:colOff>
      <xdr:row>10</xdr:row>
      <xdr:rowOff>107155</xdr:rowOff>
    </xdr:from>
    <xdr:to>
      <xdr:col>21</xdr:col>
      <xdr:colOff>554831</xdr:colOff>
      <xdr:row>25</xdr:row>
      <xdr:rowOff>135730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97D19-6071-4DA4-8CCB-D00E3539F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588168</xdr:colOff>
      <xdr:row>10</xdr:row>
      <xdr:rowOff>121444</xdr:rowOff>
    </xdr:from>
    <xdr:to>
      <xdr:col>13</xdr:col>
      <xdr:colOff>626268</xdr:colOff>
      <xdr:row>25</xdr:row>
      <xdr:rowOff>150019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F48A7-8C8A-4B67-9F9B-ADDE0344B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3</xdr:row>
      <xdr:rowOff>80964</xdr:rowOff>
    </xdr:from>
    <xdr:to>
      <xdr:col>17</xdr:col>
      <xdr:colOff>311942</xdr:colOff>
      <xdr:row>19</xdr:row>
      <xdr:rowOff>73820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347F0-8E61-4D02-BB6D-6838AD44C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183355</xdr:colOff>
      <xdr:row>3</xdr:row>
      <xdr:rowOff>59531</xdr:rowOff>
    </xdr:from>
    <xdr:to>
      <xdr:col>11</xdr:col>
      <xdr:colOff>221455</xdr:colOff>
      <xdr:row>18</xdr:row>
      <xdr:rowOff>88106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34E74-5DE8-43BC-BEFE-A08FF2474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202406</xdr:colOff>
      <xdr:row>39</xdr:row>
      <xdr:rowOff>97630</xdr:rowOff>
    </xdr:from>
    <xdr:to>
      <xdr:col>9</xdr:col>
      <xdr:colOff>240506</xdr:colOff>
      <xdr:row>54</xdr:row>
      <xdr:rowOff>126205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58A286-12BE-4225-ADE6-D35E38DDA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54767</xdr:colOff>
      <xdr:row>50</xdr:row>
      <xdr:rowOff>164306</xdr:rowOff>
    </xdr:from>
    <xdr:to>
      <xdr:col>15</xdr:col>
      <xdr:colOff>92867</xdr:colOff>
      <xdr:row>66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6E4DDD-B4F5-4747-9732-AEB64CFBA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357188</xdr:colOff>
      <xdr:row>4</xdr:row>
      <xdr:rowOff>9525</xdr:rowOff>
    </xdr:from>
    <xdr:to>
      <xdr:col>10</xdr:col>
      <xdr:colOff>395288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E1098-CB3E-48E3-B7ED-E59C6619D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478629</xdr:colOff>
      <xdr:row>24</xdr:row>
      <xdr:rowOff>33339</xdr:rowOff>
    </xdr:from>
    <xdr:to>
      <xdr:col>20</xdr:col>
      <xdr:colOff>242887</xdr:colOff>
      <xdr:row>42</xdr:row>
      <xdr:rowOff>145258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92C74-8378-4BF9-A965-2B7A0D2FF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431006</xdr:colOff>
      <xdr:row>7</xdr:row>
      <xdr:rowOff>59531</xdr:rowOff>
    </xdr:from>
    <xdr:to>
      <xdr:col>15</xdr:col>
      <xdr:colOff>469106</xdr:colOff>
      <xdr:row>22</xdr:row>
      <xdr:rowOff>88106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F16B8D-D201-8DDD-CA15-E5151945F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333375</xdr:colOff>
      <xdr:row>39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8FAC68-7D90-48AC-9483-F0F74F91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364332</xdr:colOff>
      <xdr:row>48</xdr:row>
      <xdr:rowOff>164305</xdr:rowOff>
    </xdr:from>
    <xdr:to>
      <xdr:col>11</xdr:col>
      <xdr:colOff>638175</xdr:colOff>
      <xdr:row>64</xdr:row>
      <xdr:rowOff>11905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18F4F5-FA96-D46A-13E4-8DBCCF2A6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445293</xdr:colOff>
      <xdr:row>48</xdr:row>
      <xdr:rowOff>145256</xdr:rowOff>
    </xdr:from>
    <xdr:to>
      <xdr:col>5</xdr:col>
      <xdr:colOff>881063</xdr:colOff>
      <xdr:row>63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1B27E-B00D-8E6D-23A8-C2310D518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2380</xdr:colOff>
      <xdr:row>4</xdr:row>
      <xdr:rowOff>40481</xdr:rowOff>
    </xdr:from>
    <xdr:to>
      <xdr:col>16</xdr:col>
      <xdr:colOff>40480</xdr:colOff>
      <xdr:row>19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2DB55-FF2C-4E59-8A87-08EC71309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421480</xdr:colOff>
      <xdr:row>20</xdr:row>
      <xdr:rowOff>88106</xdr:rowOff>
    </xdr:from>
    <xdr:to>
      <xdr:col>15</xdr:col>
      <xdr:colOff>459580</xdr:colOff>
      <xdr:row>35</xdr:row>
      <xdr:rowOff>16668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1BCED-7C89-4CC1-8E8A-A71891C3F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588168</xdr:colOff>
      <xdr:row>16</xdr:row>
      <xdr:rowOff>169069</xdr:rowOff>
    </xdr:from>
    <xdr:to>
      <xdr:col>4</xdr:col>
      <xdr:colOff>178593</xdr:colOff>
      <xdr:row>31</xdr:row>
      <xdr:rowOff>126206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A2CF3E-DD08-4358-A8AE-29E9507C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230981</xdr:colOff>
      <xdr:row>16</xdr:row>
      <xdr:rowOff>30955</xdr:rowOff>
    </xdr:from>
    <xdr:to>
      <xdr:col>20</xdr:col>
      <xdr:colOff>269081</xdr:colOff>
      <xdr:row>30</xdr:row>
      <xdr:rowOff>183355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377599-A847-4FF4-B32F-F073B3E79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226217</xdr:colOff>
      <xdr:row>50</xdr:row>
      <xdr:rowOff>21432</xdr:rowOff>
    </xdr:from>
    <xdr:to>
      <xdr:col>7</xdr:col>
      <xdr:colOff>264317</xdr:colOff>
      <xdr:row>65</xdr:row>
      <xdr:rowOff>50007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2E227-5421-48A8-9D5B-065F80B75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497682</xdr:colOff>
      <xdr:row>1</xdr:row>
      <xdr:rowOff>73819</xdr:rowOff>
    </xdr:from>
    <xdr:to>
      <xdr:col>7</xdr:col>
      <xdr:colOff>535782</xdr:colOff>
      <xdr:row>16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E8EC1-EEFD-4B9A-B8AC-4B37FB074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30956</xdr:colOff>
      <xdr:row>12</xdr:row>
      <xdr:rowOff>40481</xdr:rowOff>
    </xdr:from>
    <xdr:to>
      <xdr:col>12</xdr:col>
      <xdr:colOff>69056</xdr:colOff>
      <xdr:row>27</xdr:row>
      <xdr:rowOff>69056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B9C02B-714C-4E39-A037-6185ABF9A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388144</xdr:colOff>
      <xdr:row>26</xdr:row>
      <xdr:rowOff>83343</xdr:rowOff>
    </xdr:from>
    <xdr:to>
      <xdr:col>19</xdr:col>
      <xdr:colOff>426244</xdr:colOff>
      <xdr:row>41</xdr:row>
      <xdr:rowOff>111918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60653-5CE1-4E5E-B2CF-32C37D588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18</xdr:col>
      <xdr:colOff>38100</xdr:colOff>
      <xdr:row>69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890740-EDBC-402C-97CB-21C13E08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38100</xdr:colOff>
      <xdr:row>52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6A914C-2FF9-4E21-9800-57D407B8E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107156</xdr:colOff>
      <xdr:row>29</xdr:row>
      <xdr:rowOff>54769</xdr:rowOff>
    </xdr:from>
    <xdr:to>
      <xdr:col>9</xdr:col>
      <xdr:colOff>145256</xdr:colOff>
      <xdr:row>44</xdr:row>
      <xdr:rowOff>83344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9B70D7-A449-44E5-9B49-7C2FF6AB1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597693</xdr:colOff>
      <xdr:row>0</xdr:row>
      <xdr:rowOff>650081</xdr:rowOff>
    </xdr:from>
    <xdr:to>
      <xdr:col>13</xdr:col>
      <xdr:colOff>635793</xdr:colOff>
      <xdr:row>14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DBD6B-AC4E-4B24-ABC5-147BD5456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714374</xdr:colOff>
      <xdr:row>11</xdr:row>
      <xdr:rowOff>147638</xdr:rowOff>
    </xdr:from>
    <xdr:to>
      <xdr:col>6</xdr:col>
      <xdr:colOff>88104</xdr:colOff>
      <xdr:row>25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12B27-F1AC-4425-8AF5-63600C9CC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30955</xdr:colOff>
      <xdr:row>89</xdr:row>
      <xdr:rowOff>102393</xdr:rowOff>
    </xdr:from>
    <xdr:to>
      <xdr:col>15</xdr:col>
      <xdr:colOff>69055</xdr:colOff>
      <xdr:row>104</xdr:row>
      <xdr:rowOff>130968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20A41D-300B-4C8E-9D90-7E65B8CC5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573881</xdr:colOff>
      <xdr:row>130</xdr:row>
      <xdr:rowOff>14288</xdr:rowOff>
    </xdr:from>
    <xdr:to>
      <xdr:col>14</xdr:col>
      <xdr:colOff>80963</xdr:colOff>
      <xdr:row>151</xdr:row>
      <xdr:rowOff>50006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EDC91B-13B0-48FA-80D0-881B28E30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88105</xdr:colOff>
      <xdr:row>154</xdr:row>
      <xdr:rowOff>0</xdr:rowOff>
    </xdr:from>
    <xdr:to>
      <xdr:col>11</xdr:col>
      <xdr:colOff>233362</xdr:colOff>
      <xdr:row>170</xdr:row>
      <xdr:rowOff>116681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F81760-D4B3-49B4-80EA-A6D20CBC4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330993</xdr:colOff>
      <xdr:row>8</xdr:row>
      <xdr:rowOff>126206</xdr:rowOff>
    </xdr:from>
    <xdr:to>
      <xdr:col>12</xdr:col>
      <xdr:colOff>369093</xdr:colOff>
      <xdr:row>23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DA5378-7EB0-1913-AD0E-FC7D8B9C1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450056</xdr:colOff>
      <xdr:row>10</xdr:row>
      <xdr:rowOff>102393</xdr:rowOff>
    </xdr:from>
    <xdr:to>
      <xdr:col>20</xdr:col>
      <xdr:colOff>488156</xdr:colOff>
      <xdr:row>25</xdr:row>
      <xdr:rowOff>130968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6B58FE-5BA2-EB46-2586-C7CC75630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ac/AppData/Local/Temp/Temp1_Excel2019_Charts.zip/Data%20Files/Charts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 Single Series"/>
      <sheetName val="Bar Multiple Series"/>
      <sheetName val="Column Single Series"/>
      <sheetName val="Column Multiple Series"/>
      <sheetName val="Line and Scatter"/>
      <sheetName val="Pie"/>
      <sheetName val="Area"/>
      <sheetName val="Bubble"/>
      <sheetName val="Doughnut"/>
      <sheetName val="Stock"/>
      <sheetName val="Surface"/>
      <sheetName val="Radar"/>
      <sheetName val="Funnel&amp;Waterfall"/>
      <sheetName val="Box&amp;Whisker"/>
      <sheetName val="Treemap"/>
      <sheetName val="Waterf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M5"/>
        </row>
        <row r="6">
          <cell r="M6"/>
        </row>
        <row r="7">
          <cell r="M7"/>
        </row>
        <row r="8">
          <cell r="M8"/>
        </row>
        <row r="9">
          <cell r="M9"/>
        </row>
        <row r="10">
          <cell r="M10"/>
        </row>
        <row r="11">
          <cell r="M11"/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AADD-4D7F-4F2A-87C0-91669573DD63}">
  <dimension ref="A1:F18"/>
  <sheetViews>
    <sheetView workbookViewId="0">
      <selection activeCell="B32" sqref="B32"/>
    </sheetView>
  </sheetViews>
  <sheetFormatPr defaultRowHeight="14.25" x14ac:dyDescent="0.45"/>
  <sheetData>
    <row r="1" spans="1:6" x14ac:dyDescent="0.45">
      <c r="D1" s="2" t="s">
        <v>20</v>
      </c>
    </row>
    <row r="2" spans="1:6" x14ac:dyDescent="0.45">
      <c r="C2" t="s">
        <v>21</v>
      </c>
      <c r="D2" t="s">
        <v>22</v>
      </c>
      <c r="E2" t="s">
        <v>23</v>
      </c>
      <c r="F2" t="s">
        <v>24</v>
      </c>
    </row>
    <row r="3" spans="1:6" x14ac:dyDescent="0.45">
      <c r="A3" t="s">
        <v>25</v>
      </c>
      <c r="B3" t="s">
        <v>26</v>
      </c>
      <c r="C3" s="3">
        <v>1</v>
      </c>
      <c r="D3" t="s">
        <v>27</v>
      </c>
      <c r="E3">
        <v>15</v>
      </c>
      <c r="F3" s="4" t="s">
        <v>28</v>
      </c>
    </row>
    <row r="4" spans="1:6" x14ac:dyDescent="0.45">
      <c r="C4" s="5">
        <v>2</v>
      </c>
      <c r="D4" t="s">
        <v>29</v>
      </c>
      <c r="E4">
        <v>25</v>
      </c>
      <c r="F4" s="4" t="s">
        <v>30</v>
      </c>
    </row>
    <row r="5" spans="1:6" x14ac:dyDescent="0.45">
      <c r="C5" s="3">
        <v>3</v>
      </c>
      <c r="D5" t="s">
        <v>31</v>
      </c>
      <c r="E5">
        <v>15</v>
      </c>
      <c r="F5" s="4" t="s">
        <v>32</v>
      </c>
    </row>
    <row r="6" spans="1:6" x14ac:dyDescent="0.45">
      <c r="C6" s="5">
        <v>4</v>
      </c>
      <c r="D6" t="s">
        <v>33</v>
      </c>
      <c r="E6">
        <v>15</v>
      </c>
      <c r="F6" s="4" t="s">
        <v>34</v>
      </c>
    </row>
    <row r="7" spans="1:6" x14ac:dyDescent="0.45">
      <c r="A7" t="s">
        <v>35</v>
      </c>
      <c r="B7" t="s">
        <v>36</v>
      </c>
      <c r="C7" s="3">
        <v>5</v>
      </c>
      <c r="D7" t="s">
        <v>37</v>
      </c>
      <c r="E7">
        <v>6</v>
      </c>
      <c r="F7" s="4" t="s">
        <v>38</v>
      </c>
    </row>
    <row r="8" spans="1:6" x14ac:dyDescent="0.45">
      <c r="C8" s="5">
        <v>6</v>
      </c>
      <c r="D8" t="s">
        <v>39</v>
      </c>
      <c r="E8">
        <v>5</v>
      </c>
      <c r="F8" s="4" t="s">
        <v>40</v>
      </c>
    </row>
    <row r="9" spans="1:6" x14ac:dyDescent="0.45">
      <c r="C9" s="3">
        <v>7</v>
      </c>
      <c r="D9" t="s">
        <v>41</v>
      </c>
      <c r="E9">
        <v>20</v>
      </c>
      <c r="F9" s="4" t="s">
        <v>42</v>
      </c>
    </row>
    <row r="10" spans="1:6" x14ac:dyDescent="0.45">
      <c r="C10" s="5">
        <v>8</v>
      </c>
      <c r="D10" t="s">
        <v>43</v>
      </c>
      <c r="E10">
        <v>10</v>
      </c>
      <c r="F10" s="4" t="s">
        <v>44</v>
      </c>
    </row>
    <row r="11" spans="1:6" x14ac:dyDescent="0.45">
      <c r="C11" s="3">
        <v>9</v>
      </c>
      <c r="D11" t="s">
        <v>45</v>
      </c>
      <c r="E11">
        <v>8</v>
      </c>
      <c r="F11" s="4" t="s">
        <v>46</v>
      </c>
    </row>
    <row r="12" spans="1:6" x14ac:dyDescent="0.45">
      <c r="C12" s="5">
        <v>10</v>
      </c>
      <c r="D12" t="s">
        <v>47</v>
      </c>
      <c r="E12">
        <v>15</v>
      </c>
      <c r="F12" s="4" t="s">
        <v>48</v>
      </c>
    </row>
    <row r="13" spans="1:6" x14ac:dyDescent="0.45">
      <c r="C13" s="3">
        <v>11</v>
      </c>
      <c r="D13" t="s">
        <v>49</v>
      </c>
      <c r="E13">
        <v>10</v>
      </c>
      <c r="F13" s="4" t="s">
        <v>50</v>
      </c>
    </row>
    <row r="14" spans="1:6" x14ac:dyDescent="0.45">
      <c r="C14" s="5">
        <v>12</v>
      </c>
      <c r="D14" t="s">
        <v>51</v>
      </c>
      <c r="E14">
        <v>15</v>
      </c>
      <c r="F14" s="4" t="s">
        <v>52</v>
      </c>
    </row>
    <row r="15" spans="1:6" x14ac:dyDescent="0.45">
      <c r="C15" s="3">
        <v>13</v>
      </c>
      <c r="D15" t="s">
        <v>53</v>
      </c>
      <c r="E15">
        <v>15</v>
      </c>
      <c r="F15" s="4" t="s">
        <v>54</v>
      </c>
    </row>
    <row r="16" spans="1:6" x14ac:dyDescent="0.45">
      <c r="A16" t="s">
        <v>55</v>
      </c>
      <c r="B16" t="s">
        <v>56</v>
      </c>
      <c r="C16" s="5">
        <v>14</v>
      </c>
      <c r="D16" t="s">
        <v>57</v>
      </c>
      <c r="E16">
        <v>10</v>
      </c>
      <c r="F16" s="4" t="s">
        <v>58</v>
      </c>
    </row>
    <row r="17" spans="3:6" x14ac:dyDescent="0.45">
      <c r="C17" s="3">
        <v>15</v>
      </c>
      <c r="D17" t="s">
        <v>59</v>
      </c>
      <c r="E17">
        <v>25</v>
      </c>
      <c r="F17" s="4" t="s">
        <v>60</v>
      </c>
    </row>
    <row r="18" spans="3:6" x14ac:dyDescent="0.45">
      <c r="C18" s="6"/>
      <c r="E18">
        <f>SUM(E3:E17)</f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0264-DA53-494A-B51B-C48344C95086}">
  <dimension ref="A5:P194"/>
  <sheetViews>
    <sheetView topLeftCell="A10" workbookViewId="0">
      <selection activeCell="D45" sqref="D45"/>
    </sheetView>
  </sheetViews>
  <sheetFormatPr defaultRowHeight="14.25" x14ac:dyDescent="0.45"/>
  <sheetData>
    <row r="5" spans="4:16" x14ac:dyDescent="0.45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11</v>
      </c>
    </row>
    <row r="6" spans="4:16" x14ac:dyDescent="0.45">
      <c r="D6" t="s">
        <v>12</v>
      </c>
      <c r="E6">
        <v>868</v>
      </c>
      <c r="F6">
        <v>890</v>
      </c>
      <c r="G6">
        <v>682</v>
      </c>
      <c r="H6">
        <v>451</v>
      </c>
      <c r="I6">
        <v>582</v>
      </c>
      <c r="J6">
        <v>588</v>
      </c>
      <c r="K6">
        <v>806</v>
      </c>
      <c r="L6">
        <v>778</v>
      </c>
      <c r="M6">
        <v>512</v>
      </c>
      <c r="N6">
        <v>680</v>
      </c>
      <c r="O6">
        <v>705</v>
      </c>
      <c r="P6">
        <v>647</v>
      </c>
    </row>
    <row r="10" spans="4:16" x14ac:dyDescent="0.45">
      <c r="D10" t="s">
        <v>114</v>
      </c>
      <c r="E10" t="s">
        <v>12</v>
      </c>
    </row>
    <row r="11" spans="4:16" x14ac:dyDescent="0.45">
      <c r="D11" s="1">
        <v>1</v>
      </c>
      <c r="E11">
        <v>868</v>
      </c>
    </row>
    <row r="12" spans="4:16" x14ac:dyDescent="0.45">
      <c r="D12" s="1">
        <v>2</v>
      </c>
      <c r="E12">
        <v>890</v>
      </c>
    </row>
    <row r="13" spans="4:16" x14ac:dyDescent="0.45">
      <c r="D13" s="1">
        <v>3</v>
      </c>
      <c r="E13">
        <v>682</v>
      </c>
    </row>
    <row r="14" spans="4:16" x14ac:dyDescent="0.45">
      <c r="D14" s="1">
        <v>4</v>
      </c>
      <c r="E14">
        <v>451</v>
      </c>
    </row>
    <row r="15" spans="4:16" x14ac:dyDescent="0.45">
      <c r="D15" s="1">
        <v>5</v>
      </c>
      <c r="E15">
        <v>582</v>
      </c>
    </row>
    <row r="16" spans="4:16" x14ac:dyDescent="0.45">
      <c r="D16" s="1">
        <v>6</v>
      </c>
      <c r="E16">
        <v>588</v>
      </c>
    </row>
    <row r="17" spans="4:5" x14ac:dyDescent="0.45">
      <c r="D17" s="1">
        <v>7</v>
      </c>
      <c r="E17">
        <v>806</v>
      </c>
    </row>
    <row r="18" spans="4:5" x14ac:dyDescent="0.45">
      <c r="D18" s="1">
        <v>8</v>
      </c>
      <c r="E18">
        <v>778</v>
      </c>
    </row>
    <row r="19" spans="4:5" x14ac:dyDescent="0.45">
      <c r="D19" s="1">
        <v>9</v>
      </c>
      <c r="E19">
        <v>512</v>
      </c>
    </row>
    <row r="20" spans="4:5" x14ac:dyDescent="0.45">
      <c r="D20" s="1">
        <v>10</v>
      </c>
      <c r="E20">
        <v>680</v>
      </c>
    </row>
    <row r="21" spans="4:5" x14ac:dyDescent="0.45">
      <c r="D21" s="1">
        <v>11</v>
      </c>
      <c r="E21">
        <v>705</v>
      </c>
    </row>
    <row r="22" spans="4:5" x14ac:dyDescent="0.45">
      <c r="D22" s="1">
        <v>12</v>
      </c>
      <c r="E22">
        <v>647</v>
      </c>
    </row>
    <row r="33" spans="3:4" x14ac:dyDescent="0.45">
      <c r="C33">
        <v>1</v>
      </c>
      <c r="D33">
        <v>11</v>
      </c>
    </row>
    <row r="34" spans="3:4" x14ac:dyDescent="0.45">
      <c r="C34">
        <v>2</v>
      </c>
      <c r="D34">
        <v>18</v>
      </c>
    </row>
    <row r="35" spans="3:4" x14ac:dyDescent="0.45">
      <c r="C35">
        <v>3</v>
      </c>
      <c r="D35">
        <v>17</v>
      </c>
    </row>
    <row r="36" spans="3:4" x14ac:dyDescent="0.45">
      <c r="C36">
        <v>4</v>
      </c>
      <c r="D36">
        <v>17</v>
      </c>
    </row>
    <row r="37" spans="3:4" x14ac:dyDescent="0.45">
      <c r="C37">
        <v>5</v>
      </c>
      <c r="D37">
        <v>2</v>
      </c>
    </row>
    <row r="38" spans="3:4" x14ac:dyDescent="0.45">
      <c r="C38">
        <v>6</v>
      </c>
      <c r="D38">
        <v>6</v>
      </c>
    </row>
    <row r="39" spans="3:4" x14ac:dyDescent="0.45">
      <c r="C39">
        <v>7</v>
      </c>
      <c r="D39">
        <v>15</v>
      </c>
    </row>
    <row r="40" spans="3:4" x14ac:dyDescent="0.45">
      <c r="C40">
        <v>8</v>
      </c>
      <c r="D40">
        <v>2</v>
      </c>
    </row>
    <row r="41" spans="3:4" x14ac:dyDescent="0.45">
      <c r="C41">
        <v>9</v>
      </c>
      <c r="D41">
        <v>14</v>
      </c>
    </row>
    <row r="42" spans="3:4" x14ac:dyDescent="0.45">
      <c r="C42">
        <v>10</v>
      </c>
      <c r="D42">
        <v>5</v>
      </c>
    </row>
    <row r="43" spans="3:4" x14ac:dyDescent="0.45">
      <c r="C43">
        <v>11</v>
      </c>
      <c r="D43">
        <v>12</v>
      </c>
    </row>
    <row r="44" spans="3:4" x14ac:dyDescent="0.45">
      <c r="C44">
        <v>12</v>
      </c>
      <c r="D44">
        <v>17</v>
      </c>
    </row>
    <row r="45" spans="3:4" x14ac:dyDescent="0.45">
      <c r="C45">
        <v>13</v>
      </c>
      <c r="D45">
        <v>15</v>
      </c>
    </row>
    <row r="46" spans="3:4" x14ac:dyDescent="0.45">
      <c r="C46">
        <v>14</v>
      </c>
      <c r="D46">
        <v>2</v>
      </c>
    </row>
    <row r="47" spans="3:4" x14ac:dyDescent="0.45">
      <c r="C47">
        <v>15</v>
      </c>
      <c r="D47">
        <v>11</v>
      </c>
    </row>
    <row r="48" spans="3:4" x14ac:dyDescent="0.45">
      <c r="C48">
        <v>16</v>
      </c>
      <c r="D48">
        <v>18</v>
      </c>
    </row>
    <row r="49" spans="3:4" x14ac:dyDescent="0.45">
      <c r="C49">
        <v>17</v>
      </c>
      <c r="D49">
        <v>4</v>
      </c>
    </row>
    <row r="50" spans="3:4" x14ac:dyDescent="0.45">
      <c r="C50">
        <v>18</v>
      </c>
      <c r="D50">
        <v>17</v>
      </c>
    </row>
    <row r="54" spans="3:4" x14ac:dyDescent="0.45">
      <c r="C54">
        <v>1</v>
      </c>
      <c r="D54">
        <v>2</v>
      </c>
    </row>
    <row r="55" spans="3:4" x14ac:dyDescent="0.45">
      <c r="C55">
        <v>2</v>
      </c>
      <c r="D55">
        <v>2</v>
      </c>
    </row>
    <row r="56" spans="3:4" x14ac:dyDescent="0.45">
      <c r="C56">
        <v>3</v>
      </c>
      <c r="D56">
        <v>2</v>
      </c>
    </row>
    <row r="57" spans="3:4" x14ac:dyDescent="0.45">
      <c r="C57">
        <v>4</v>
      </c>
      <c r="D57">
        <v>4</v>
      </c>
    </row>
    <row r="58" spans="3:4" x14ac:dyDescent="0.45">
      <c r="C58">
        <v>5</v>
      </c>
      <c r="D58">
        <v>5</v>
      </c>
    </row>
    <row r="59" spans="3:4" x14ac:dyDescent="0.45">
      <c r="C59">
        <v>6</v>
      </c>
      <c r="D59">
        <v>6</v>
      </c>
    </row>
    <row r="60" spans="3:4" x14ac:dyDescent="0.45">
      <c r="C60">
        <v>7</v>
      </c>
      <c r="D60">
        <v>11</v>
      </c>
    </row>
    <row r="61" spans="3:4" x14ac:dyDescent="0.45">
      <c r="C61">
        <v>8</v>
      </c>
      <c r="D61">
        <v>11</v>
      </c>
    </row>
    <row r="62" spans="3:4" x14ac:dyDescent="0.45">
      <c r="C62">
        <v>9</v>
      </c>
      <c r="D62">
        <v>12</v>
      </c>
    </row>
    <row r="63" spans="3:4" x14ac:dyDescent="0.45">
      <c r="C63">
        <v>10</v>
      </c>
      <c r="D63">
        <v>14</v>
      </c>
    </row>
    <row r="64" spans="3:4" x14ac:dyDescent="0.45">
      <c r="C64">
        <v>11</v>
      </c>
      <c r="D64">
        <v>15</v>
      </c>
    </row>
    <row r="65" spans="3:8" x14ac:dyDescent="0.45">
      <c r="C65">
        <v>12</v>
      </c>
      <c r="D65">
        <v>15</v>
      </c>
      <c r="G65">
        <v>1</v>
      </c>
      <c r="H65">
        <v>18</v>
      </c>
    </row>
    <row r="66" spans="3:8" x14ac:dyDescent="0.45">
      <c r="C66">
        <v>13</v>
      </c>
      <c r="D66">
        <v>17</v>
      </c>
      <c r="G66">
        <v>2</v>
      </c>
      <c r="H66">
        <v>12</v>
      </c>
    </row>
    <row r="67" spans="3:8" x14ac:dyDescent="0.45">
      <c r="C67">
        <v>14</v>
      </c>
      <c r="D67">
        <v>17</v>
      </c>
      <c r="G67">
        <v>3</v>
      </c>
      <c r="H67">
        <v>17</v>
      </c>
    </row>
    <row r="68" spans="3:8" x14ac:dyDescent="0.45">
      <c r="C68">
        <v>15</v>
      </c>
      <c r="D68">
        <v>17</v>
      </c>
      <c r="G68">
        <v>4</v>
      </c>
      <c r="H68">
        <v>17</v>
      </c>
    </row>
    <row r="69" spans="3:8" x14ac:dyDescent="0.45">
      <c r="C69">
        <v>16</v>
      </c>
      <c r="D69">
        <v>17</v>
      </c>
      <c r="G69">
        <v>5</v>
      </c>
      <c r="H69">
        <v>19</v>
      </c>
    </row>
    <row r="70" spans="3:8" x14ac:dyDescent="0.45">
      <c r="C70">
        <v>17</v>
      </c>
      <c r="D70">
        <v>18</v>
      </c>
      <c r="G70">
        <v>6</v>
      </c>
      <c r="H70">
        <v>16</v>
      </c>
    </row>
    <row r="71" spans="3:8" x14ac:dyDescent="0.45">
      <c r="C71">
        <v>18</v>
      </c>
      <c r="D71">
        <v>18</v>
      </c>
      <c r="G71">
        <v>7</v>
      </c>
      <c r="H71">
        <v>21</v>
      </c>
    </row>
    <row r="72" spans="3:8" x14ac:dyDescent="0.45">
      <c r="G72">
        <v>8</v>
      </c>
      <c r="H72">
        <v>15</v>
      </c>
    </row>
    <row r="73" spans="3:8" x14ac:dyDescent="0.45">
      <c r="G73">
        <v>9</v>
      </c>
      <c r="H73">
        <v>10</v>
      </c>
    </row>
    <row r="74" spans="3:8" x14ac:dyDescent="0.45">
      <c r="G74">
        <v>10</v>
      </c>
      <c r="H74">
        <v>12</v>
      </c>
    </row>
    <row r="75" spans="3:8" x14ac:dyDescent="0.45">
      <c r="G75">
        <v>11</v>
      </c>
      <c r="H75">
        <v>9</v>
      </c>
    </row>
    <row r="76" spans="3:8" x14ac:dyDescent="0.45">
      <c r="G76">
        <v>12</v>
      </c>
      <c r="H76">
        <v>10</v>
      </c>
    </row>
    <row r="77" spans="3:8" x14ac:dyDescent="0.45">
      <c r="G77">
        <v>13</v>
      </c>
      <c r="H77">
        <v>11</v>
      </c>
    </row>
    <row r="78" spans="3:8" x14ac:dyDescent="0.45">
      <c r="G78">
        <v>14</v>
      </c>
      <c r="H78">
        <v>5</v>
      </c>
    </row>
    <row r="79" spans="3:8" x14ac:dyDescent="0.45">
      <c r="G79">
        <v>15</v>
      </c>
      <c r="H79">
        <v>1</v>
      </c>
    </row>
    <row r="80" spans="3:8" x14ac:dyDescent="0.45">
      <c r="G80">
        <v>16</v>
      </c>
      <c r="H80">
        <v>7</v>
      </c>
    </row>
    <row r="81" spans="3:8" x14ac:dyDescent="0.45">
      <c r="G81">
        <v>17</v>
      </c>
      <c r="H81">
        <v>2</v>
      </c>
    </row>
    <row r="82" spans="3:8" x14ac:dyDescent="0.45">
      <c r="G82">
        <v>18</v>
      </c>
      <c r="H82">
        <v>12</v>
      </c>
    </row>
    <row r="88" spans="3:8" x14ac:dyDescent="0.45">
      <c r="C88">
        <v>-9</v>
      </c>
      <c r="D88">
        <v>81</v>
      </c>
    </row>
    <row r="89" spans="3:8" x14ac:dyDescent="0.45">
      <c r="C89">
        <v>-8</v>
      </c>
      <c r="D89">
        <v>55</v>
      </c>
      <c r="G89">
        <v>-9</v>
      </c>
      <c r="H89">
        <v>81</v>
      </c>
    </row>
    <row r="90" spans="3:8" x14ac:dyDescent="0.45">
      <c r="C90">
        <v>-7</v>
      </c>
      <c r="D90">
        <v>49</v>
      </c>
      <c r="G90">
        <v>-9</v>
      </c>
      <c r="H90">
        <v>75</v>
      </c>
    </row>
    <row r="91" spans="3:8" x14ac:dyDescent="0.45">
      <c r="C91">
        <v>-6</v>
      </c>
      <c r="D91">
        <v>36</v>
      </c>
      <c r="G91">
        <v>-8</v>
      </c>
      <c r="H91">
        <v>56</v>
      </c>
    </row>
    <row r="92" spans="3:8" x14ac:dyDescent="0.45">
      <c r="C92">
        <v>-5</v>
      </c>
      <c r="D92">
        <v>36</v>
      </c>
      <c r="G92">
        <v>-8</v>
      </c>
      <c r="H92">
        <v>55</v>
      </c>
    </row>
    <row r="93" spans="3:8" x14ac:dyDescent="0.45">
      <c r="C93">
        <v>-4</v>
      </c>
      <c r="D93">
        <v>16</v>
      </c>
      <c r="G93">
        <v>-7</v>
      </c>
      <c r="H93">
        <v>45</v>
      </c>
    </row>
    <row r="94" spans="3:8" x14ac:dyDescent="0.45">
      <c r="C94">
        <v>-3</v>
      </c>
      <c r="D94">
        <v>13</v>
      </c>
      <c r="G94">
        <v>-7</v>
      </c>
      <c r="H94">
        <v>49</v>
      </c>
    </row>
    <row r="95" spans="3:8" x14ac:dyDescent="0.45">
      <c r="C95">
        <v>-2</v>
      </c>
      <c r="D95">
        <v>4</v>
      </c>
      <c r="G95">
        <v>-6</v>
      </c>
      <c r="H95">
        <v>36</v>
      </c>
    </row>
    <row r="96" spans="3:8" x14ac:dyDescent="0.45">
      <c r="C96">
        <v>-1</v>
      </c>
      <c r="D96">
        <v>1</v>
      </c>
      <c r="G96">
        <v>-6</v>
      </c>
      <c r="H96">
        <v>35</v>
      </c>
    </row>
    <row r="97" spans="3:8" x14ac:dyDescent="0.45">
      <c r="C97">
        <v>0</v>
      </c>
      <c r="D97">
        <v>3</v>
      </c>
      <c r="G97">
        <v>-5</v>
      </c>
      <c r="H97">
        <v>34</v>
      </c>
    </row>
    <row r="98" spans="3:8" x14ac:dyDescent="0.45">
      <c r="C98">
        <v>1</v>
      </c>
      <c r="D98">
        <v>5</v>
      </c>
      <c r="G98">
        <v>-5</v>
      </c>
      <c r="H98">
        <v>45</v>
      </c>
    </row>
    <row r="99" spans="3:8" x14ac:dyDescent="0.45">
      <c r="C99">
        <v>2</v>
      </c>
      <c r="D99">
        <v>12</v>
      </c>
      <c r="G99">
        <v>-4</v>
      </c>
      <c r="H99">
        <v>16</v>
      </c>
    </row>
    <row r="100" spans="3:8" x14ac:dyDescent="0.45">
      <c r="C100">
        <v>3</v>
      </c>
      <c r="D100">
        <v>9</v>
      </c>
      <c r="G100">
        <v>-4</v>
      </c>
      <c r="H100">
        <v>18</v>
      </c>
    </row>
    <row r="101" spans="3:8" x14ac:dyDescent="0.45">
      <c r="C101">
        <v>4</v>
      </c>
      <c r="D101">
        <v>34</v>
      </c>
      <c r="G101">
        <v>-3</v>
      </c>
      <c r="H101">
        <v>16</v>
      </c>
    </row>
    <row r="102" spans="3:8" x14ac:dyDescent="0.45">
      <c r="C102">
        <v>5</v>
      </c>
      <c r="D102">
        <v>36</v>
      </c>
      <c r="G102">
        <v>-3</v>
      </c>
      <c r="H102">
        <v>13</v>
      </c>
    </row>
    <row r="103" spans="3:8" x14ac:dyDescent="0.45">
      <c r="C103">
        <v>6</v>
      </c>
      <c r="D103">
        <v>40</v>
      </c>
      <c r="G103">
        <v>-2</v>
      </c>
      <c r="H103">
        <v>5</v>
      </c>
    </row>
    <row r="104" spans="3:8" x14ac:dyDescent="0.45">
      <c r="C104">
        <v>7</v>
      </c>
      <c r="D104">
        <v>55</v>
      </c>
      <c r="G104">
        <v>-2</v>
      </c>
      <c r="H104">
        <v>4</v>
      </c>
    </row>
    <row r="105" spans="3:8" x14ac:dyDescent="0.45">
      <c r="C105">
        <v>8</v>
      </c>
      <c r="D105">
        <v>80</v>
      </c>
      <c r="G105">
        <v>-1</v>
      </c>
      <c r="H105">
        <v>3</v>
      </c>
    </row>
    <row r="106" spans="3:8" x14ac:dyDescent="0.45">
      <c r="C106">
        <v>9</v>
      </c>
      <c r="D106">
        <v>81</v>
      </c>
      <c r="G106">
        <v>-1</v>
      </c>
      <c r="H106">
        <v>1</v>
      </c>
    </row>
    <row r="107" spans="3:8" x14ac:dyDescent="0.45">
      <c r="G107">
        <v>0</v>
      </c>
      <c r="H107">
        <v>6</v>
      </c>
    </row>
    <row r="108" spans="3:8" x14ac:dyDescent="0.45">
      <c r="G108">
        <v>0</v>
      </c>
      <c r="H108">
        <v>3</v>
      </c>
    </row>
    <row r="109" spans="3:8" x14ac:dyDescent="0.45">
      <c r="G109">
        <v>1</v>
      </c>
      <c r="H109">
        <v>7</v>
      </c>
    </row>
    <row r="110" spans="3:8" x14ac:dyDescent="0.45">
      <c r="G110">
        <v>1</v>
      </c>
      <c r="H110">
        <v>5</v>
      </c>
    </row>
    <row r="111" spans="3:8" x14ac:dyDescent="0.45">
      <c r="G111">
        <v>2</v>
      </c>
      <c r="H111">
        <v>14</v>
      </c>
    </row>
    <row r="112" spans="3:8" x14ac:dyDescent="0.45">
      <c r="G112">
        <v>2</v>
      </c>
      <c r="H112">
        <v>12</v>
      </c>
    </row>
    <row r="113" spans="7:8" x14ac:dyDescent="0.45">
      <c r="G113">
        <v>3</v>
      </c>
      <c r="H113">
        <v>9</v>
      </c>
    </row>
    <row r="114" spans="7:8" x14ac:dyDescent="0.45">
      <c r="G114">
        <v>3</v>
      </c>
      <c r="H114">
        <v>15</v>
      </c>
    </row>
    <row r="115" spans="7:8" x14ac:dyDescent="0.45">
      <c r="G115">
        <v>4</v>
      </c>
      <c r="H115">
        <v>24</v>
      </c>
    </row>
    <row r="116" spans="7:8" x14ac:dyDescent="0.45">
      <c r="G116">
        <v>4</v>
      </c>
      <c r="H116">
        <v>34</v>
      </c>
    </row>
    <row r="117" spans="7:8" x14ac:dyDescent="0.45">
      <c r="G117">
        <v>5</v>
      </c>
      <c r="H117">
        <v>36</v>
      </c>
    </row>
    <row r="118" spans="7:8" x14ac:dyDescent="0.45">
      <c r="G118">
        <v>5</v>
      </c>
      <c r="H118">
        <v>40</v>
      </c>
    </row>
    <row r="119" spans="7:8" x14ac:dyDescent="0.45">
      <c r="G119">
        <v>6</v>
      </c>
      <c r="H119">
        <v>41</v>
      </c>
    </row>
    <row r="120" spans="7:8" x14ac:dyDescent="0.45">
      <c r="G120">
        <v>6</v>
      </c>
      <c r="H120">
        <v>48</v>
      </c>
    </row>
    <row r="121" spans="7:8" x14ac:dyDescent="0.45">
      <c r="G121">
        <v>7</v>
      </c>
      <c r="H121">
        <v>55</v>
      </c>
    </row>
    <row r="122" spans="7:8" x14ac:dyDescent="0.45">
      <c r="G122">
        <v>7</v>
      </c>
      <c r="H122">
        <v>48</v>
      </c>
    </row>
    <row r="123" spans="7:8" x14ac:dyDescent="0.45">
      <c r="G123">
        <v>8</v>
      </c>
      <c r="H123">
        <v>75</v>
      </c>
    </row>
    <row r="124" spans="7:8" x14ac:dyDescent="0.45">
      <c r="G124">
        <v>8</v>
      </c>
      <c r="H124">
        <v>76</v>
      </c>
    </row>
    <row r="125" spans="7:8" x14ac:dyDescent="0.45">
      <c r="G125">
        <v>9</v>
      </c>
      <c r="H125">
        <v>50</v>
      </c>
    </row>
    <row r="126" spans="7:8" x14ac:dyDescent="0.45">
      <c r="G126">
        <v>9</v>
      </c>
      <c r="H126">
        <v>81</v>
      </c>
    </row>
    <row r="140" spans="3:5" x14ac:dyDescent="0.45">
      <c r="C140" s="22" t="s">
        <v>115</v>
      </c>
      <c r="D140" s="22" t="s">
        <v>116</v>
      </c>
      <c r="E140" s="22" t="s">
        <v>117</v>
      </c>
    </row>
    <row r="141" spans="3:5" x14ac:dyDescent="0.45">
      <c r="C141">
        <v>1</v>
      </c>
      <c r="D141" s="8">
        <v>1000</v>
      </c>
      <c r="E141" s="8">
        <v>60</v>
      </c>
    </row>
    <row r="142" spans="3:5" x14ac:dyDescent="0.45">
      <c r="C142">
        <v>1.5</v>
      </c>
      <c r="D142">
        <v>800</v>
      </c>
      <c r="E142">
        <v>100</v>
      </c>
    </row>
    <row r="143" spans="3:5" x14ac:dyDescent="0.45">
      <c r="C143">
        <v>2</v>
      </c>
      <c r="D143" s="8">
        <v>656.10000000000196</v>
      </c>
      <c r="E143" s="8">
        <v>240</v>
      </c>
    </row>
    <row r="144" spans="3:5" x14ac:dyDescent="0.45">
      <c r="C144">
        <v>2.5</v>
      </c>
      <c r="D144">
        <v>550</v>
      </c>
      <c r="E144">
        <v>340</v>
      </c>
    </row>
    <row r="145" spans="1:5" x14ac:dyDescent="0.45">
      <c r="C145">
        <v>3</v>
      </c>
      <c r="D145" s="8">
        <v>430.46721000000201</v>
      </c>
      <c r="E145" s="8">
        <v>480</v>
      </c>
    </row>
    <row r="146" spans="1:5" x14ac:dyDescent="0.45">
      <c r="C146">
        <v>3.5</v>
      </c>
      <c r="D146">
        <v>350</v>
      </c>
      <c r="E146">
        <v>650</v>
      </c>
    </row>
    <row r="147" spans="1:5" x14ac:dyDescent="0.45">
      <c r="C147">
        <v>4</v>
      </c>
      <c r="D147" s="8">
        <v>282.429536481002</v>
      </c>
      <c r="E147" s="8">
        <v>960</v>
      </c>
    </row>
    <row r="148" spans="1:5" x14ac:dyDescent="0.45">
      <c r="C148">
        <v>4.5</v>
      </c>
      <c r="D148">
        <v>200</v>
      </c>
      <c r="E148">
        <v>1150</v>
      </c>
    </row>
    <row r="154" spans="1:5" x14ac:dyDescent="0.45">
      <c r="A154" s="23" t="s">
        <v>118</v>
      </c>
      <c r="B154" s="23" t="s">
        <v>119</v>
      </c>
    </row>
    <row r="155" spans="1:5" x14ac:dyDescent="0.45">
      <c r="A155" s="24">
        <v>22960</v>
      </c>
      <c r="B155" s="24">
        <v>138</v>
      </c>
    </row>
    <row r="156" spans="1:5" x14ac:dyDescent="0.45">
      <c r="A156" s="24">
        <v>151340</v>
      </c>
      <c r="B156" s="24">
        <v>790</v>
      </c>
    </row>
    <row r="157" spans="1:5" x14ac:dyDescent="0.45">
      <c r="A157" s="24">
        <v>136220</v>
      </c>
      <c r="B157" s="24">
        <v>632</v>
      </c>
    </row>
    <row r="158" spans="1:5" x14ac:dyDescent="0.45">
      <c r="A158" s="24">
        <v>37520</v>
      </c>
      <c r="B158" s="24">
        <v>272</v>
      </c>
    </row>
    <row r="159" spans="1:5" x14ac:dyDescent="0.45">
      <c r="A159" s="24">
        <v>15680</v>
      </c>
      <c r="B159" s="24">
        <v>43</v>
      </c>
    </row>
    <row r="160" spans="1:5" x14ac:dyDescent="0.45">
      <c r="A160" s="24">
        <v>59920</v>
      </c>
      <c r="B160" s="24">
        <v>282</v>
      </c>
    </row>
    <row r="161" spans="1:2" x14ac:dyDescent="0.45">
      <c r="A161" s="24">
        <v>48580</v>
      </c>
      <c r="B161" s="24">
        <v>180</v>
      </c>
    </row>
    <row r="162" spans="1:2" x14ac:dyDescent="0.45">
      <c r="A162" s="24">
        <v>112000</v>
      </c>
      <c r="B162" s="24">
        <v>807</v>
      </c>
    </row>
    <row r="163" spans="1:2" x14ac:dyDescent="0.45">
      <c r="A163" s="24">
        <v>84420</v>
      </c>
      <c r="B163" s="24">
        <v>466</v>
      </c>
    </row>
    <row r="164" spans="1:2" x14ac:dyDescent="0.45">
      <c r="A164" s="24">
        <v>87220</v>
      </c>
      <c r="B164" s="24">
        <v>410</v>
      </c>
    </row>
    <row r="165" spans="1:2" x14ac:dyDescent="0.45">
      <c r="A165" s="24">
        <v>131880</v>
      </c>
      <c r="B165" s="24">
        <v>371</v>
      </c>
    </row>
    <row r="166" spans="1:2" x14ac:dyDescent="0.45">
      <c r="A166" s="24">
        <v>103320</v>
      </c>
      <c r="B166" s="24">
        <v>528</v>
      </c>
    </row>
    <row r="167" spans="1:2" x14ac:dyDescent="0.45">
      <c r="A167" s="24">
        <v>64260</v>
      </c>
      <c r="B167" s="24">
        <v>286</v>
      </c>
    </row>
    <row r="168" spans="1:2" x14ac:dyDescent="0.45">
      <c r="A168" s="24">
        <v>73640</v>
      </c>
      <c r="B168" s="24">
        <v>310</v>
      </c>
    </row>
    <row r="169" spans="1:2" x14ac:dyDescent="0.45">
      <c r="A169" s="24">
        <v>115080</v>
      </c>
      <c r="B169" s="24">
        <v>317</v>
      </c>
    </row>
    <row r="170" spans="1:2" x14ac:dyDescent="0.45">
      <c r="A170" s="24">
        <v>107380</v>
      </c>
      <c r="B170" s="24">
        <v>719</v>
      </c>
    </row>
    <row r="171" spans="1:2" x14ac:dyDescent="0.45">
      <c r="A171" s="24">
        <v>111160</v>
      </c>
      <c r="B171" s="24">
        <v>448</v>
      </c>
    </row>
    <row r="172" spans="1:2" x14ac:dyDescent="0.45">
      <c r="A172" s="24">
        <v>93660</v>
      </c>
      <c r="B172" s="24">
        <v>438</v>
      </c>
    </row>
    <row r="173" spans="1:2" x14ac:dyDescent="0.45">
      <c r="A173" s="24">
        <v>17360</v>
      </c>
      <c r="B173" s="24">
        <v>93</v>
      </c>
    </row>
    <row r="174" spans="1:2" x14ac:dyDescent="0.45">
      <c r="A174" s="24">
        <v>73640</v>
      </c>
      <c r="B174" s="24">
        <v>467</v>
      </c>
    </row>
    <row r="175" spans="1:2" x14ac:dyDescent="0.45">
      <c r="A175" s="24">
        <v>39620</v>
      </c>
      <c r="B175" s="24">
        <v>261</v>
      </c>
    </row>
    <row r="176" spans="1:2" x14ac:dyDescent="0.45">
      <c r="A176" s="24">
        <v>75460</v>
      </c>
      <c r="B176" s="24">
        <v>524</v>
      </c>
    </row>
    <row r="177" spans="1:2" x14ac:dyDescent="0.45">
      <c r="A177" s="24">
        <v>40460</v>
      </c>
      <c r="B177" s="24">
        <v>180</v>
      </c>
    </row>
    <row r="178" spans="1:2" x14ac:dyDescent="0.45">
      <c r="A178" s="24">
        <v>22260</v>
      </c>
      <c r="B178" s="24">
        <v>151</v>
      </c>
    </row>
    <row r="179" spans="1:2" x14ac:dyDescent="0.45">
      <c r="A179" s="24">
        <v>70980</v>
      </c>
      <c r="B179" s="24">
        <v>366</v>
      </c>
    </row>
    <row r="180" spans="1:2" x14ac:dyDescent="0.45">
      <c r="A180" s="24">
        <v>24920</v>
      </c>
      <c r="B180" s="24">
        <v>72</v>
      </c>
    </row>
    <row r="181" spans="1:2" x14ac:dyDescent="0.45">
      <c r="A181" s="24">
        <v>71820</v>
      </c>
      <c r="B181" s="24">
        <v>341</v>
      </c>
    </row>
    <row r="182" spans="1:2" x14ac:dyDescent="0.45">
      <c r="A182" s="24">
        <v>104160</v>
      </c>
      <c r="B182" s="24">
        <v>463</v>
      </c>
    </row>
    <row r="183" spans="1:2" x14ac:dyDescent="0.45">
      <c r="A183" s="24">
        <v>123480</v>
      </c>
      <c r="B183" s="24">
        <v>601</v>
      </c>
    </row>
    <row r="184" spans="1:2" x14ac:dyDescent="0.45">
      <c r="A184" s="24">
        <v>110600</v>
      </c>
      <c r="B184" s="24">
        <v>584</v>
      </c>
    </row>
    <row r="185" spans="1:2" x14ac:dyDescent="0.45">
      <c r="A185" s="24">
        <v>77280</v>
      </c>
      <c r="B185" s="24">
        <v>455</v>
      </c>
    </row>
    <row r="186" spans="1:2" x14ac:dyDescent="0.45">
      <c r="A186" s="24">
        <v>134120</v>
      </c>
      <c r="B186" s="24">
        <v>976</v>
      </c>
    </row>
    <row r="187" spans="1:2" x14ac:dyDescent="0.45">
      <c r="A187" s="24">
        <v>19180</v>
      </c>
      <c r="B187" s="24">
        <v>132</v>
      </c>
    </row>
    <row r="188" spans="1:2" x14ac:dyDescent="0.45">
      <c r="A188" s="24">
        <v>57820</v>
      </c>
      <c r="B188" s="24">
        <v>332</v>
      </c>
    </row>
    <row r="189" spans="1:2" x14ac:dyDescent="0.45">
      <c r="A189" s="24">
        <v>91560</v>
      </c>
      <c r="B189" s="24">
        <v>222</v>
      </c>
    </row>
    <row r="190" spans="1:2" x14ac:dyDescent="0.45">
      <c r="A190" s="24">
        <v>41440</v>
      </c>
      <c r="B190" s="24">
        <v>287</v>
      </c>
    </row>
    <row r="191" spans="1:2" x14ac:dyDescent="0.45">
      <c r="A191" s="24">
        <v>69720</v>
      </c>
      <c r="B191" s="24">
        <v>212</v>
      </c>
    </row>
    <row r="192" spans="1:2" x14ac:dyDescent="0.45">
      <c r="A192" s="24">
        <v>103180</v>
      </c>
      <c r="B192" s="24">
        <v>395</v>
      </c>
    </row>
    <row r="193" spans="1:2" x14ac:dyDescent="0.45">
      <c r="A193" s="24">
        <v>55860</v>
      </c>
      <c r="B193" s="24">
        <v>309</v>
      </c>
    </row>
    <row r="194" spans="1:2" x14ac:dyDescent="0.45">
      <c r="A194" s="24">
        <v>51240</v>
      </c>
      <c r="B194" s="24">
        <v>313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4496-53C8-4150-98CC-C9A5A6261A5D}">
  <dimension ref="A1:Y94"/>
  <sheetViews>
    <sheetView topLeftCell="A76" workbookViewId="0">
      <selection activeCell="D55" sqref="D55:O66"/>
    </sheetView>
  </sheetViews>
  <sheetFormatPr defaultRowHeight="14.25" x14ac:dyDescent="0.45"/>
  <cols>
    <col min="4" max="4" width="5.46484375" bestFit="1" customWidth="1"/>
    <col min="5" max="5" width="3.9296875" bestFit="1" customWidth="1"/>
    <col min="6" max="24" width="4.46484375" bestFit="1" customWidth="1"/>
    <col min="25" max="25" width="5.46484375" bestFit="1" customWidth="1"/>
  </cols>
  <sheetData>
    <row r="1" spans="1:25" x14ac:dyDescent="0.45"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.75" x14ac:dyDescent="0.45">
      <c r="A2" s="2" t="s">
        <v>124</v>
      </c>
      <c r="B2" s="2" t="s">
        <v>125</v>
      </c>
      <c r="C2" s="26" t="s">
        <v>126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x14ac:dyDescent="0.45">
      <c r="A3">
        <v>3</v>
      </c>
      <c r="B3">
        <v>4</v>
      </c>
      <c r="C3" s="25">
        <f>(A3-5)^2+(B3-5)^2+5</f>
        <v>10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x14ac:dyDescent="0.45">
      <c r="C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45">
      <c r="C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45">
      <c r="C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45">
      <c r="D7" s="27">
        <f>C3</f>
        <v>10</v>
      </c>
      <c r="E7" s="28">
        <v>0</v>
      </c>
      <c r="F7" s="26">
        <v>0.5</v>
      </c>
      <c r="G7" s="26">
        <v>1</v>
      </c>
      <c r="H7" s="26">
        <v>1.5</v>
      </c>
      <c r="I7" s="26">
        <v>2</v>
      </c>
      <c r="J7" s="26">
        <v>2.5</v>
      </c>
      <c r="K7" s="26">
        <v>3</v>
      </c>
      <c r="L7" s="26">
        <v>3.5</v>
      </c>
      <c r="M7" s="26">
        <v>4</v>
      </c>
      <c r="N7" s="26">
        <v>4.5</v>
      </c>
      <c r="O7" s="26">
        <v>5</v>
      </c>
      <c r="P7" s="26">
        <v>5.5</v>
      </c>
      <c r="Q7" s="26">
        <v>6</v>
      </c>
      <c r="R7" s="26">
        <v>6.5</v>
      </c>
      <c r="S7" s="26">
        <v>7</v>
      </c>
      <c r="T7" s="26">
        <v>7.5</v>
      </c>
      <c r="U7" s="26">
        <v>8</v>
      </c>
      <c r="V7" s="26">
        <v>8.5</v>
      </c>
      <c r="W7" s="26">
        <v>9</v>
      </c>
      <c r="X7" s="26">
        <v>9.5</v>
      </c>
      <c r="Y7" s="26">
        <v>10</v>
      </c>
    </row>
    <row r="8" spans="1:25" x14ac:dyDescent="0.45">
      <c r="D8" s="28">
        <v>0</v>
      </c>
      <c r="E8" s="1">
        <v>55</v>
      </c>
      <c r="F8" s="1">
        <v>50.25</v>
      </c>
      <c r="G8" s="1">
        <v>46</v>
      </c>
      <c r="H8" s="1">
        <v>42.25</v>
      </c>
      <c r="I8" s="1">
        <v>39</v>
      </c>
      <c r="J8" s="1">
        <v>36.25</v>
      </c>
      <c r="K8" s="1">
        <v>34</v>
      </c>
      <c r="L8" s="1">
        <v>32.25</v>
      </c>
      <c r="M8" s="1">
        <v>31</v>
      </c>
      <c r="N8" s="1">
        <v>30.25</v>
      </c>
      <c r="O8" s="1">
        <v>30</v>
      </c>
      <c r="P8" s="1">
        <v>30.25</v>
      </c>
      <c r="Q8" s="1">
        <v>31</v>
      </c>
      <c r="R8" s="1">
        <v>32.25</v>
      </c>
      <c r="S8" s="1">
        <v>34</v>
      </c>
      <c r="T8" s="1">
        <v>36.25</v>
      </c>
      <c r="U8" s="1">
        <v>39</v>
      </c>
      <c r="V8" s="1">
        <v>42.25</v>
      </c>
      <c r="W8" s="1">
        <v>46</v>
      </c>
      <c r="X8" s="1">
        <v>50.25</v>
      </c>
      <c r="Y8" s="1">
        <v>55</v>
      </c>
    </row>
    <row r="9" spans="1:25" x14ac:dyDescent="0.45">
      <c r="D9" s="26">
        <v>0.5</v>
      </c>
      <c r="E9" s="1">
        <v>50.25</v>
      </c>
      <c r="F9" s="1">
        <v>45.5</v>
      </c>
      <c r="G9" s="1">
        <v>41.25</v>
      </c>
      <c r="H9" s="1">
        <v>37.5</v>
      </c>
      <c r="I9" s="1">
        <v>34.25</v>
      </c>
      <c r="J9" s="1">
        <v>31.5</v>
      </c>
      <c r="K9" s="1">
        <v>29.25</v>
      </c>
      <c r="L9" s="1">
        <v>27.5</v>
      </c>
      <c r="M9" s="1">
        <v>26.25</v>
      </c>
      <c r="N9" s="1">
        <v>25.5</v>
      </c>
      <c r="O9" s="1">
        <v>25.25</v>
      </c>
      <c r="P9" s="1">
        <v>25.5</v>
      </c>
      <c r="Q9" s="1">
        <v>26.25</v>
      </c>
      <c r="R9" s="1">
        <v>27.5</v>
      </c>
      <c r="S9" s="1">
        <v>29.25</v>
      </c>
      <c r="T9" s="1">
        <v>31.5</v>
      </c>
      <c r="U9" s="1">
        <v>34.25</v>
      </c>
      <c r="V9" s="1">
        <v>37.5</v>
      </c>
      <c r="W9" s="1">
        <v>41.25</v>
      </c>
      <c r="X9" s="1">
        <v>45.5</v>
      </c>
      <c r="Y9" s="1">
        <v>50.25</v>
      </c>
    </row>
    <row r="10" spans="1:25" x14ac:dyDescent="0.45">
      <c r="D10" s="26">
        <v>1</v>
      </c>
      <c r="E10" s="1">
        <v>46</v>
      </c>
      <c r="F10" s="1">
        <v>41.25</v>
      </c>
      <c r="G10" s="1">
        <v>37</v>
      </c>
      <c r="H10" s="1">
        <v>33.25</v>
      </c>
      <c r="I10" s="1">
        <v>30</v>
      </c>
      <c r="J10" s="1">
        <v>27.25</v>
      </c>
      <c r="K10" s="1">
        <v>25</v>
      </c>
      <c r="L10" s="1">
        <v>23.25</v>
      </c>
      <c r="M10" s="1">
        <v>22</v>
      </c>
      <c r="N10" s="1">
        <v>21.25</v>
      </c>
      <c r="O10" s="1">
        <v>21</v>
      </c>
      <c r="P10" s="1">
        <v>21.25</v>
      </c>
      <c r="Q10" s="1">
        <v>22</v>
      </c>
      <c r="R10" s="1">
        <v>23.25</v>
      </c>
      <c r="S10" s="1">
        <v>25</v>
      </c>
      <c r="T10" s="1">
        <v>27.25</v>
      </c>
      <c r="U10" s="1">
        <v>30</v>
      </c>
      <c r="V10" s="1">
        <v>33.25</v>
      </c>
      <c r="W10" s="1">
        <v>37</v>
      </c>
      <c r="X10" s="1">
        <v>41.25</v>
      </c>
      <c r="Y10" s="1">
        <v>46</v>
      </c>
    </row>
    <row r="11" spans="1:25" x14ac:dyDescent="0.45">
      <c r="D11" s="26">
        <v>1.5</v>
      </c>
      <c r="E11" s="1">
        <v>42.25</v>
      </c>
      <c r="F11" s="1">
        <v>37.5</v>
      </c>
      <c r="G11" s="1">
        <v>33.25</v>
      </c>
      <c r="H11" s="1">
        <v>29.5</v>
      </c>
      <c r="I11" s="1">
        <v>26.25</v>
      </c>
      <c r="J11" s="1">
        <v>23.5</v>
      </c>
      <c r="K11" s="1">
        <v>21.25</v>
      </c>
      <c r="L11" s="1">
        <v>19.5</v>
      </c>
      <c r="M11" s="1">
        <v>18.25</v>
      </c>
      <c r="N11" s="1">
        <v>17.5</v>
      </c>
      <c r="O11" s="1">
        <v>17.25</v>
      </c>
      <c r="P11" s="1">
        <v>17.5</v>
      </c>
      <c r="Q11" s="1">
        <v>18.25</v>
      </c>
      <c r="R11" s="1">
        <v>19.5</v>
      </c>
      <c r="S11" s="1">
        <v>21.25</v>
      </c>
      <c r="T11" s="1">
        <v>23.5</v>
      </c>
      <c r="U11" s="1">
        <v>26.25</v>
      </c>
      <c r="V11" s="1">
        <v>29.5</v>
      </c>
      <c r="W11" s="1">
        <v>33.25</v>
      </c>
      <c r="X11" s="1">
        <v>37.5</v>
      </c>
      <c r="Y11" s="1">
        <v>42.25</v>
      </c>
    </row>
    <row r="12" spans="1:25" x14ac:dyDescent="0.45">
      <c r="D12" s="26">
        <v>2</v>
      </c>
      <c r="E12" s="1">
        <v>39</v>
      </c>
      <c r="F12" s="1">
        <v>34.25</v>
      </c>
      <c r="G12" s="1">
        <v>30</v>
      </c>
      <c r="H12" s="1">
        <v>26.25</v>
      </c>
      <c r="I12" s="1">
        <v>23</v>
      </c>
      <c r="J12" s="1">
        <v>20.25</v>
      </c>
      <c r="K12" s="1">
        <v>18</v>
      </c>
      <c r="L12" s="1">
        <v>16.25</v>
      </c>
      <c r="M12" s="1">
        <v>15</v>
      </c>
      <c r="N12" s="1">
        <v>14.25</v>
      </c>
      <c r="O12" s="1">
        <v>14</v>
      </c>
      <c r="P12" s="1">
        <v>14.25</v>
      </c>
      <c r="Q12" s="1">
        <v>15</v>
      </c>
      <c r="R12" s="1">
        <v>16.25</v>
      </c>
      <c r="S12" s="1">
        <v>18</v>
      </c>
      <c r="T12" s="1">
        <v>20.25</v>
      </c>
      <c r="U12" s="1">
        <v>23</v>
      </c>
      <c r="V12" s="1">
        <v>26.25</v>
      </c>
      <c r="W12" s="1">
        <v>30</v>
      </c>
      <c r="X12" s="1">
        <v>34.25</v>
      </c>
      <c r="Y12" s="1">
        <v>39</v>
      </c>
    </row>
    <row r="13" spans="1:25" x14ac:dyDescent="0.45">
      <c r="D13" s="26">
        <v>2.5</v>
      </c>
      <c r="E13" s="1">
        <v>36.25</v>
      </c>
      <c r="F13" s="1">
        <v>31.5</v>
      </c>
      <c r="G13" s="1">
        <v>27.25</v>
      </c>
      <c r="H13" s="1">
        <v>23.5</v>
      </c>
      <c r="I13" s="1">
        <v>20.25</v>
      </c>
      <c r="J13" s="1">
        <v>17.5</v>
      </c>
      <c r="K13" s="1">
        <v>15.25</v>
      </c>
      <c r="L13" s="1">
        <v>13.5</v>
      </c>
      <c r="M13" s="1">
        <v>12.25</v>
      </c>
      <c r="N13" s="1">
        <v>11.5</v>
      </c>
      <c r="O13" s="1">
        <v>11.25</v>
      </c>
      <c r="P13" s="1">
        <v>11.5</v>
      </c>
      <c r="Q13" s="1">
        <v>12.25</v>
      </c>
      <c r="R13" s="1">
        <v>13.5</v>
      </c>
      <c r="S13" s="1">
        <v>15.25</v>
      </c>
      <c r="T13" s="1">
        <v>17.5</v>
      </c>
      <c r="U13" s="1">
        <v>20.25</v>
      </c>
      <c r="V13" s="1">
        <v>23.5</v>
      </c>
      <c r="W13" s="1">
        <v>27.25</v>
      </c>
      <c r="X13" s="1">
        <v>31.5</v>
      </c>
      <c r="Y13" s="1">
        <v>36.25</v>
      </c>
    </row>
    <row r="14" spans="1:25" x14ac:dyDescent="0.45">
      <c r="D14" s="26">
        <v>3</v>
      </c>
      <c r="E14" s="1">
        <v>34</v>
      </c>
      <c r="F14" s="1">
        <v>29.25</v>
      </c>
      <c r="G14" s="1">
        <v>25</v>
      </c>
      <c r="H14" s="1">
        <v>21.25</v>
      </c>
      <c r="I14" s="1">
        <v>18</v>
      </c>
      <c r="J14" s="1">
        <v>15.25</v>
      </c>
      <c r="K14" s="1">
        <v>13</v>
      </c>
      <c r="L14" s="1">
        <v>11.25</v>
      </c>
      <c r="M14" s="1">
        <v>10</v>
      </c>
      <c r="N14" s="25">
        <v>9.25</v>
      </c>
      <c r="O14" s="25">
        <v>9</v>
      </c>
      <c r="P14" s="25">
        <v>9.25</v>
      </c>
      <c r="Q14" s="1">
        <v>10</v>
      </c>
      <c r="R14" s="1">
        <v>11.25</v>
      </c>
      <c r="S14" s="1">
        <v>13</v>
      </c>
      <c r="T14" s="1">
        <v>15.25</v>
      </c>
      <c r="U14" s="1">
        <v>18</v>
      </c>
      <c r="V14" s="1">
        <v>21.25</v>
      </c>
      <c r="W14" s="1">
        <v>25</v>
      </c>
      <c r="X14" s="1">
        <v>29.25</v>
      </c>
      <c r="Y14" s="1">
        <v>34</v>
      </c>
    </row>
    <row r="15" spans="1:25" x14ac:dyDescent="0.45">
      <c r="D15" s="26">
        <v>3.5</v>
      </c>
      <c r="E15" s="1">
        <v>32.25</v>
      </c>
      <c r="F15" s="1">
        <v>27.5</v>
      </c>
      <c r="G15" s="1">
        <v>23.25</v>
      </c>
      <c r="H15" s="1">
        <v>19.5</v>
      </c>
      <c r="I15" s="1">
        <v>16.25</v>
      </c>
      <c r="J15" s="1">
        <v>13.5</v>
      </c>
      <c r="K15" s="1">
        <v>11.25</v>
      </c>
      <c r="L15" s="1">
        <v>9.5</v>
      </c>
      <c r="M15" s="25">
        <v>8.25</v>
      </c>
      <c r="N15" s="25">
        <v>7.5</v>
      </c>
      <c r="O15" s="25">
        <v>7.25</v>
      </c>
      <c r="P15" s="25">
        <v>7.5</v>
      </c>
      <c r="Q15" s="25">
        <v>8.25</v>
      </c>
      <c r="R15" s="1">
        <v>9.5</v>
      </c>
      <c r="S15" s="1">
        <v>11.25</v>
      </c>
      <c r="T15" s="1">
        <v>13.5</v>
      </c>
      <c r="U15" s="1">
        <v>16.25</v>
      </c>
      <c r="V15" s="1">
        <v>19.5</v>
      </c>
      <c r="W15" s="1">
        <v>23.25</v>
      </c>
      <c r="X15" s="1">
        <v>27.5</v>
      </c>
      <c r="Y15" s="1">
        <v>32.25</v>
      </c>
    </row>
    <row r="16" spans="1:25" x14ac:dyDescent="0.45">
      <c r="D16" s="26">
        <v>4</v>
      </c>
      <c r="E16" s="1">
        <v>31</v>
      </c>
      <c r="F16" s="1">
        <v>26.25</v>
      </c>
      <c r="G16" s="1">
        <v>22</v>
      </c>
      <c r="H16" s="1">
        <v>18.25</v>
      </c>
      <c r="I16" s="1">
        <v>15</v>
      </c>
      <c r="J16" s="1">
        <v>12.25</v>
      </c>
      <c r="K16" s="1">
        <v>10</v>
      </c>
      <c r="L16" s="25">
        <v>8.25</v>
      </c>
      <c r="M16" s="25">
        <v>7</v>
      </c>
      <c r="N16" s="25">
        <v>6.25</v>
      </c>
      <c r="O16" s="25">
        <v>6</v>
      </c>
      <c r="P16" s="25">
        <v>6.25</v>
      </c>
      <c r="Q16" s="25">
        <v>7</v>
      </c>
      <c r="R16" s="25">
        <v>8.25</v>
      </c>
      <c r="S16" s="1">
        <v>10</v>
      </c>
      <c r="T16" s="1">
        <v>12.25</v>
      </c>
      <c r="U16" s="1">
        <v>15</v>
      </c>
      <c r="V16" s="1">
        <v>18.25</v>
      </c>
      <c r="W16" s="1">
        <v>22</v>
      </c>
      <c r="X16" s="1">
        <v>26.25</v>
      </c>
      <c r="Y16" s="1">
        <v>31</v>
      </c>
    </row>
    <row r="17" spans="4:25" x14ac:dyDescent="0.45">
      <c r="D17" s="26">
        <v>4.5</v>
      </c>
      <c r="E17" s="1">
        <v>30.25</v>
      </c>
      <c r="F17" s="1">
        <v>25.5</v>
      </c>
      <c r="G17" s="1">
        <v>21.25</v>
      </c>
      <c r="H17" s="1">
        <v>17.5</v>
      </c>
      <c r="I17" s="1">
        <v>14.25</v>
      </c>
      <c r="J17" s="1">
        <v>11.5</v>
      </c>
      <c r="K17" s="25">
        <v>9.25</v>
      </c>
      <c r="L17" s="25">
        <v>7.5</v>
      </c>
      <c r="M17" s="25">
        <v>6.25</v>
      </c>
      <c r="N17" s="25">
        <v>5.5</v>
      </c>
      <c r="O17" s="25">
        <v>5.25</v>
      </c>
      <c r="P17" s="25">
        <v>5.5</v>
      </c>
      <c r="Q17" s="25">
        <v>6.25</v>
      </c>
      <c r="R17" s="25">
        <v>7.5</v>
      </c>
      <c r="S17" s="25">
        <v>9.25</v>
      </c>
      <c r="T17" s="1">
        <v>11.5</v>
      </c>
      <c r="U17" s="1">
        <v>14.25</v>
      </c>
      <c r="V17" s="1">
        <v>17.5</v>
      </c>
      <c r="W17" s="1">
        <v>21.25</v>
      </c>
      <c r="X17" s="1">
        <v>25.5</v>
      </c>
      <c r="Y17" s="1">
        <v>30.25</v>
      </c>
    </row>
    <row r="18" spans="4:25" x14ac:dyDescent="0.45">
      <c r="D18" s="26">
        <v>5</v>
      </c>
      <c r="E18" s="1">
        <v>30</v>
      </c>
      <c r="F18" s="1">
        <v>25.25</v>
      </c>
      <c r="G18" s="1">
        <v>21</v>
      </c>
      <c r="H18" s="1">
        <v>17.25</v>
      </c>
      <c r="I18" s="1">
        <v>14</v>
      </c>
      <c r="J18" s="1">
        <v>11.25</v>
      </c>
      <c r="K18" s="25">
        <v>9</v>
      </c>
      <c r="L18" s="25">
        <v>7.25</v>
      </c>
      <c r="M18" s="25">
        <v>6</v>
      </c>
      <c r="N18" s="25">
        <v>5.25</v>
      </c>
      <c r="O18" s="25">
        <v>5</v>
      </c>
      <c r="P18" s="25">
        <v>5.25</v>
      </c>
      <c r="Q18" s="25">
        <v>6</v>
      </c>
      <c r="R18" s="25">
        <v>7.25</v>
      </c>
      <c r="S18" s="25">
        <v>9</v>
      </c>
      <c r="T18" s="1">
        <v>11.25</v>
      </c>
      <c r="U18" s="1">
        <v>14</v>
      </c>
      <c r="V18" s="1">
        <v>17.25</v>
      </c>
      <c r="W18" s="1">
        <v>21</v>
      </c>
      <c r="X18" s="1">
        <v>25.25</v>
      </c>
      <c r="Y18" s="1">
        <v>30</v>
      </c>
    </row>
    <row r="19" spans="4:25" x14ac:dyDescent="0.45">
      <c r="D19" s="26">
        <v>5.5</v>
      </c>
      <c r="E19" s="1">
        <v>30.25</v>
      </c>
      <c r="F19" s="1">
        <v>25.5</v>
      </c>
      <c r="G19" s="1">
        <v>21.25</v>
      </c>
      <c r="H19" s="1">
        <v>17.5</v>
      </c>
      <c r="I19" s="1">
        <v>14.25</v>
      </c>
      <c r="J19" s="1">
        <v>11.5</v>
      </c>
      <c r="K19" s="25">
        <v>9.25</v>
      </c>
      <c r="L19" s="25">
        <v>7.5</v>
      </c>
      <c r="M19" s="25">
        <v>6.25</v>
      </c>
      <c r="N19" s="25">
        <v>5.5</v>
      </c>
      <c r="O19" s="25">
        <v>5.25</v>
      </c>
      <c r="P19" s="25">
        <v>5.5</v>
      </c>
      <c r="Q19" s="25">
        <v>6.25</v>
      </c>
      <c r="R19" s="25">
        <v>7.5</v>
      </c>
      <c r="S19" s="25">
        <v>9.25</v>
      </c>
      <c r="T19" s="1">
        <v>11.5</v>
      </c>
      <c r="U19" s="1">
        <v>14.25</v>
      </c>
      <c r="V19" s="1">
        <v>17.5</v>
      </c>
      <c r="W19" s="1">
        <v>21.25</v>
      </c>
      <c r="X19" s="1">
        <v>25.5</v>
      </c>
      <c r="Y19" s="1">
        <v>30.25</v>
      </c>
    </row>
    <row r="20" spans="4:25" x14ac:dyDescent="0.45">
      <c r="D20" s="26">
        <v>6</v>
      </c>
      <c r="E20" s="1">
        <v>31</v>
      </c>
      <c r="F20" s="1">
        <v>26.25</v>
      </c>
      <c r="G20" s="1">
        <v>22</v>
      </c>
      <c r="H20" s="1">
        <v>18.25</v>
      </c>
      <c r="I20" s="1">
        <v>15</v>
      </c>
      <c r="J20" s="1">
        <v>12.25</v>
      </c>
      <c r="K20" s="1">
        <v>10</v>
      </c>
      <c r="L20" s="25">
        <v>8.25</v>
      </c>
      <c r="M20" s="25">
        <v>7</v>
      </c>
      <c r="N20" s="25">
        <v>6.25</v>
      </c>
      <c r="O20" s="25">
        <v>6</v>
      </c>
      <c r="P20" s="25">
        <v>6.25</v>
      </c>
      <c r="Q20" s="25">
        <v>7</v>
      </c>
      <c r="R20" s="25">
        <v>8.25</v>
      </c>
      <c r="S20" s="1">
        <v>10</v>
      </c>
      <c r="T20" s="1">
        <v>12.25</v>
      </c>
      <c r="U20" s="1">
        <v>15</v>
      </c>
      <c r="V20" s="1">
        <v>18.25</v>
      </c>
      <c r="W20" s="1">
        <v>22</v>
      </c>
      <c r="X20" s="1">
        <v>26.25</v>
      </c>
      <c r="Y20" s="1">
        <v>31</v>
      </c>
    </row>
    <row r="21" spans="4:25" x14ac:dyDescent="0.45">
      <c r="D21" s="26">
        <v>6.5</v>
      </c>
      <c r="E21" s="1">
        <v>32.25</v>
      </c>
      <c r="F21" s="1">
        <v>27.5</v>
      </c>
      <c r="G21" s="1">
        <v>23.25</v>
      </c>
      <c r="H21" s="1">
        <v>19.5</v>
      </c>
      <c r="I21" s="1">
        <v>16.25</v>
      </c>
      <c r="J21" s="1">
        <v>13.5</v>
      </c>
      <c r="K21" s="1">
        <v>11.25</v>
      </c>
      <c r="L21" s="1">
        <v>9.5</v>
      </c>
      <c r="M21" s="25">
        <v>8.25</v>
      </c>
      <c r="N21" s="25">
        <v>7.5</v>
      </c>
      <c r="O21" s="25">
        <v>7.25</v>
      </c>
      <c r="P21" s="25">
        <v>7.5</v>
      </c>
      <c r="Q21" s="25">
        <v>8.25</v>
      </c>
      <c r="R21" s="1">
        <v>9.5</v>
      </c>
      <c r="S21" s="1">
        <v>11.25</v>
      </c>
      <c r="T21" s="1">
        <v>13.5</v>
      </c>
      <c r="U21" s="1">
        <v>16.25</v>
      </c>
      <c r="V21" s="1">
        <v>19.5</v>
      </c>
      <c r="W21" s="1">
        <v>23.25</v>
      </c>
      <c r="X21" s="1">
        <v>27.5</v>
      </c>
      <c r="Y21" s="1">
        <v>32.25</v>
      </c>
    </row>
    <row r="22" spans="4:25" x14ac:dyDescent="0.45">
      <c r="D22" s="26">
        <v>7</v>
      </c>
      <c r="E22" s="1">
        <v>34</v>
      </c>
      <c r="F22" s="1">
        <v>29.25</v>
      </c>
      <c r="G22" s="1">
        <v>25</v>
      </c>
      <c r="H22" s="1">
        <v>21.25</v>
      </c>
      <c r="I22" s="1">
        <v>18</v>
      </c>
      <c r="J22" s="1">
        <v>15.25</v>
      </c>
      <c r="K22" s="1">
        <v>13</v>
      </c>
      <c r="L22" s="1">
        <v>11.25</v>
      </c>
      <c r="M22" s="1">
        <v>10</v>
      </c>
      <c r="N22" s="25">
        <v>9.25</v>
      </c>
      <c r="O22" s="25">
        <v>9</v>
      </c>
      <c r="P22" s="25">
        <v>9.25</v>
      </c>
      <c r="Q22" s="1">
        <v>10</v>
      </c>
      <c r="R22" s="1">
        <v>11.25</v>
      </c>
      <c r="S22" s="1">
        <v>13</v>
      </c>
      <c r="T22" s="1">
        <v>15.25</v>
      </c>
      <c r="U22" s="1">
        <v>18</v>
      </c>
      <c r="V22" s="1">
        <v>21.25</v>
      </c>
      <c r="W22" s="1">
        <v>25</v>
      </c>
      <c r="X22" s="1">
        <v>29.25</v>
      </c>
      <c r="Y22" s="1">
        <v>34</v>
      </c>
    </row>
    <row r="23" spans="4:25" x14ac:dyDescent="0.45">
      <c r="D23" s="26">
        <v>7.5</v>
      </c>
      <c r="E23" s="1">
        <v>36.25</v>
      </c>
      <c r="F23" s="1">
        <v>31.5</v>
      </c>
      <c r="G23" s="1">
        <v>27.25</v>
      </c>
      <c r="H23" s="1">
        <v>23.5</v>
      </c>
      <c r="I23" s="1">
        <v>20.25</v>
      </c>
      <c r="J23" s="1">
        <v>17.5</v>
      </c>
      <c r="K23" s="1">
        <v>15.25</v>
      </c>
      <c r="L23" s="1">
        <v>13.5</v>
      </c>
      <c r="M23" s="1">
        <v>12.25</v>
      </c>
      <c r="N23" s="1">
        <v>11.5</v>
      </c>
      <c r="O23" s="1">
        <v>11.25</v>
      </c>
      <c r="P23" s="1">
        <v>11.5</v>
      </c>
      <c r="Q23" s="1">
        <v>12.25</v>
      </c>
      <c r="R23" s="1">
        <v>13.5</v>
      </c>
      <c r="S23" s="1">
        <v>15.25</v>
      </c>
      <c r="T23" s="1">
        <v>17.5</v>
      </c>
      <c r="U23" s="1">
        <v>20.25</v>
      </c>
      <c r="V23" s="1">
        <v>23.5</v>
      </c>
      <c r="W23" s="1">
        <v>27.25</v>
      </c>
      <c r="X23" s="1">
        <v>31.5</v>
      </c>
      <c r="Y23" s="1">
        <v>36.25</v>
      </c>
    </row>
    <row r="24" spans="4:25" x14ac:dyDescent="0.45">
      <c r="D24" s="26">
        <v>8</v>
      </c>
      <c r="E24" s="1">
        <v>39</v>
      </c>
      <c r="F24" s="1">
        <v>34.25</v>
      </c>
      <c r="G24" s="1">
        <v>30</v>
      </c>
      <c r="H24" s="1">
        <v>26.25</v>
      </c>
      <c r="I24" s="1">
        <v>23</v>
      </c>
      <c r="J24" s="1">
        <v>20.25</v>
      </c>
      <c r="K24" s="1">
        <v>18</v>
      </c>
      <c r="L24" s="1">
        <v>16.25</v>
      </c>
      <c r="M24" s="1">
        <v>15</v>
      </c>
      <c r="N24" s="1">
        <v>14.25</v>
      </c>
      <c r="O24" s="1">
        <v>14</v>
      </c>
      <c r="P24" s="1">
        <v>14.25</v>
      </c>
      <c r="Q24" s="1">
        <v>15</v>
      </c>
      <c r="R24" s="1">
        <v>16.25</v>
      </c>
      <c r="S24" s="1">
        <v>18</v>
      </c>
      <c r="T24" s="1">
        <v>20.25</v>
      </c>
      <c r="U24" s="1">
        <v>23</v>
      </c>
      <c r="V24" s="1">
        <v>26.25</v>
      </c>
      <c r="W24" s="1">
        <v>30</v>
      </c>
      <c r="X24" s="1">
        <v>34.25</v>
      </c>
      <c r="Y24" s="1">
        <v>39</v>
      </c>
    </row>
    <row r="25" spans="4:25" x14ac:dyDescent="0.45">
      <c r="D25" s="26">
        <v>8.5</v>
      </c>
      <c r="E25" s="1">
        <v>42.25</v>
      </c>
      <c r="F25" s="1">
        <v>37.5</v>
      </c>
      <c r="G25" s="1">
        <v>33.25</v>
      </c>
      <c r="H25" s="1">
        <v>29.5</v>
      </c>
      <c r="I25" s="1">
        <v>26.25</v>
      </c>
      <c r="J25" s="1">
        <v>23.5</v>
      </c>
      <c r="K25" s="1">
        <v>21.25</v>
      </c>
      <c r="L25" s="1">
        <v>19.5</v>
      </c>
      <c r="M25" s="1">
        <v>18.25</v>
      </c>
      <c r="N25" s="1">
        <v>17.5</v>
      </c>
      <c r="O25" s="1">
        <v>17.25</v>
      </c>
      <c r="P25" s="1">
        <v>17.5</v>
      </c>
      <c r="Q25" s="1">
        <v>18.25</v>
      </c>
      <c r="R25" s="1">
        <v>19.5</v>
      </c>
      <c r="S25" s="1">
        <v>21.25</v>
      </c>
      <c r="T25" s="1">
        <v>23.5</v>
      </c>
      <c r="U25" s="1">
        <v>26.25</v>
      </c>
      <c r="V25" s="1">
        <v>29.5</v>
      </c>
      <c r="W25" s="1">
        <v>33.25</v>
      </c>
      <c r="X25" s="1">
        <v>37.5</v>
      </c>
      <c r="Y25" s="1">
        <v>42.25</v>
      </c>
    </row>
    <row r="26" spans="4:25" x14ac:dyDescent="0.45">
      <c r="D26" s="26">
        <v>9</v>
      </c>
      <c r="E26" s="1">
        <v>46</v>
      </c>
      <c r="F26" s="1">
        <v>41.25</v>
      </c>
      <c r="G26" s="1">
        <v>37</v>
      </c>
      <c r="H26" s="1">
        <v>33.25</v>
      </c>
      <c r="I26" s="1">
        <v>30</v>
      </c>
      <c r="J26" s="1">
        <v>27.25</v>
      </c>
      <c r="K26" s="1">
        <v>25</v>
      </c>
      <c r="L26" s="1">
        <v>23.25</v>
      </c>
      <c r="M26" s="1">
        <v>22</v>
      </c>
      <c r="N26" s="1">
        <v>21.25</v>
      </c>
      <c r="O26" s="1">
        <v>21</v>
      </c>
      <c r="P26" s="1">
        <v>21.25</v>
      </c>
      <c r="Q26" s="1">
        <v>22</v>
      </c>
      <c r="R26" s="1">
        <v>23.25</v>
      </c>
      <c r="S26" s="1">
        <v>25</v>
      </c>
      <c r="T26" s="1">
        <v>27.25</v>
      </c>
      <c r="U26" s="1">
        <v>30</v>
      </c>
      <c r="V26" s="1">
        <v>33.25</v>
      </c>
      <c r="W26" s="1">
        <v>37</v>
      </c>
      <c r="X26" s="1">
        <v>41.25</v>
      </c>
      <c r="Y26" s="1">
        <v>46</v>
      </c>
    </row>
    <row r="27" spans="4:25" x14ac:dyDescent="0.45">
      <c r="D27" s="26">
        <v>9.5</v>
      </c>
      <c r="E27" s="1">
        <v>50.25</v>
      </c>
      <c r="F27" s="1">
        <v>45.5</v>
      </c>
      <c r="G27" s="1">
        <v>41.25</v>
      </c>
      <c r="H27" s="1">
        <v>37.5</v>
      </c>
      <c r="I27" s="1">
        <v>34.25</v>
      </c>
      <c r="J27" s="1">
        <v>31.5</v>
      </c>
      <c r="K27" s="1">
        <v>29.25</v>
      </c>
      <c r="L27" s="1">
        <v>27.5</v>
      </c>
      <c r="M27" s="1">
        <v>26.25</v>
      </c>
      <c r="N27" s="1">
        <v>25.5</v>
      </c>
      <c r="O27" s="1">
        <v>25.25</v>
      </c>
      <c r="P27" s="1">
        <v>25.5</v>
      </c>
      <c r="Q27" s="1">
        <v>26.25</v>
      </c>
      <c r="R27" s="1">
        <v>27.5</v>
      </c>
      <c r="S27" s="1">
        <v>29.25</v>
      </c>
      <c r="T27" s="1">
        <v>31.5</v>
      </c>
      <c r="U27" s="1">
        <v>34.25</v>
      </c>
      <c r="V27" s="1">
        <v>37.5</v>
      </c>
      <c r="W27" s="1">
        <v>41.25</v>
      </c>
      <c r="X27" s="1">
        <v>45.5</v>
      </c>
      <c r="Y27" s="1">
        <v>50.25</v>
      </c>
    </row>
    <row r="28" spans="4:25" x14ac:dyDescent="0.45">
      <c r="D28" s="26">
        <v>10</v>
      </c>
      <c r="E28" s="1">
        <v>55</v>
      </c>
      <c r="F28" s="1">
        <v>50.25</v>
      </c>
      <c r="G28" s="1">
        <v>46</v>
      </c>
      <c r="H28" s="1">
        <v>42.25</v>
      </c>
      <c r="I28" s="1">
        <v>39</v>
      </c>
      <c r="J28" s="1">
        <v>36.25</v>
      </c>
      <c r="K28" s="1">
        <v>34</v>
      </c>
      <c r="L28" s="1">
        <v>32.25</v>
      </c>
      <c r="M28" s="1">
        <v>31</v>
      </c>
      <c r="N28" s="1">
        <v>30.25</v>
      </c>
      <c r="O28" s="1">
        <v>30</v>
      </c>
      <c r="P28" s="1">
        <v>30.25</v>
      </c>
      <c r="Q28" s="1">
        <v>31</v>
      </c>
      <c r="R28" s="1">
        <v>32.25</v>
      </c>
      <c r="S28" s="1">
        <v>34</v>
      </c>
      <c r="T28" s="1">
        <v>36.25</v>
      </c>
      <c r="U28" s="1">
        <v>39</v>
      </c>
      <c r="V28" s="1">
        <v>42.25</v>
      </c>
      <c r="W28" s="1">
        <v>46</v>
      </c>
      <c r="X28" s="1">
        <v>50.25</v>
      </c>
      <c r="Y28" s="1">
        <v>55</v>
      </c>
    </row>
    <row r="29" spans="4:25" x14ac:dyDescent="0.45"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4:25" x14ac:dyDescent="0.45"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4:25" x14ac:dyDescent="0.45">
      <c r="D31" s="27"/>
      <c r="E31" s="28">
        <v>0</v>
      </c>
      <c r="F31" s="26">
        <v>0.5</v>
      </c>
      <c r="G31" s="26">
        <v>1</v>
      </c>
      <c r="H31" s="26">
        <v>1.5</v>
      </c>
      <c r="I31" s="26">
        <v>2</v>
      </c>
      <c r="J31" s="26">
        <v>2.5</v>
      </c>
      <c r="K31" s="26">
        <v>3</v>
      </c>
      <c r="L31" s="26">
        <v>3.5</v>
      </c>
      <c r="M31" s="26">
        <v>4</v>
      </c>
      <c r="N31" s="26">
        <v>4.5</v>
      </c>
      <c r="O31" s="26">
        <v>5</v>
      </c>
      <c r="P31" s="26">
        <v>5.5</v>
      </c>
      <c r="Q31" s="26">
        <v>6</v>
      </c>
      <c r="R31" s="26">
        <v>6.5</v>
      </c>
      <c r="S31" s="26">
        <v>7</v>
      </c>
      <c r="T31" s="26">
        <v>7.5</v>
      </c>
      <c r="U31" s="26">
        <v>8</v>
      </c>
      <c r="V31" s="26">
        <v>8.5</v>
      </c>
      <c r="W31" s="26">
        <v>9</v>
      </c>
      <c r="X31" s="26">
        <v>9.5</v>
      </c>
      <c r="Y31" s="26">
        <v>10</v>
      </c>
    </row>
    <row r="32" spans="4:25" x14ac:dyDescent="0.45">
      <c r="D32" s="28">
        <v>0</v>
      </c>
      <c r="E32" s="1">
        <v>55</v>
      </c>
      <c r="F32" s="1">
        <v>50.25</v>
      </c>
      <c r="G32" s="1">
        <v>46</v>
      </c>
      <c r="H32" s="1">
        <v>42.25</v>
      </c>
      <c r="I32" s="1">
        <v>39</v>
      </c>
      <c r="J32" s="1">
        <v>36.25</v>
      </c>
      <c r="K32" s="1">
        <v>34</v>
      </c>
      <c r="L32" s="1">
        <v>32.25</v>
      </c>
      <c r="M32" s="1">
        <v>31</v>
      </c>
      <c r="N32" s="1">
        <v>30.25</v>
      </c>
      <c r="O32" s="1">
        <v>30</v>
      </c>
      <c r="P32" s="1">
        <v>30.25</v>
      </c>
      <c r="Q32" s="1">
        <v>31</v>
      </c>
      <c r="R32" s="1">
        <v>32.25</v>
      </c>
      <c r="S32" s="1">
        <v>34</v>
      </c>
      <c r="T32" s="1">
        <v>36.25</v>
      </c>
      <c r="U32" s="1">
        <v>39</v>
      </c>
      <c r="V32" s="1">
        <v>42.25</v>
      </c>
      <c r="W32" s="1">
        <v>46</v>
      </c>
      <c r="X32" s="1">
        <v>50.25</v>
      </c>
      <c r="Y32" s="1">
        <v>55</v>
      </c>
    </row>
    <row r="33" spans="4:25" x14ac:dyDescent="0.45">
      <c r="D33" s="26">
        <v>0.5</v>
      </c>
      <c r="E33" s="1">
        <v>50.25</v>
      </c>
      <c r="F33" s="1">
        <v>45.5</v>
      </c>
      <c r="G33" s="1">
        <v>41.25</v>
      </c>
      <c r="H33" s="1">
        <v>37.5</v>
      </c>
      <c r="I33" s="1">
        <v>34.25</v>
      </c>
      <c r="J33" s="1">
        <v>31.5</v>
      </c>
      <c r="K33" s="1">
        <v>29.25</v>
      </c>
      <c r="L33" s="1">
        <v>27.5</v>
      </c>
      <c r="M33" s="1">
        <v>26.25</v>
      </c>
      <c r="N33" s="1">
        <v>25.5</v>
      </c>
      <c r="O33" s="1">
        <v>25.25</v>
      </c>
      <c r="P33" s="1">
        <v>25.5</v>
      </c>
      <c r="Q33" s="1">
        <v>26.25</v>
      </c>
      <c r="R33" s="1">
        <v>27.5</v>
      </c>
      <c r="S33" s="1">
        <v>29.25</v>
      </c>
      <c r="T33" s="1">
        <v>31.5</v>
      </c>
      <c r="U33" s="1">
        <v>34.25</v>
      </c>
      <c r="V33" s="1">
        <v>37.5</v>
      </c>
      <c r="W33" s="1">
        <v>41.25</v>
      </c>
      <c r="X33" s="1">
        <v>45.5</v>
      </c>
      <c r="Y33" s="1">
        <v>50.25</v>
      </c>
    </row>
    <row r="34" spans="4:25" x14ac:dyDescent="0.45">
      <c r="D34" s="26">
        <v>1</v>
      </c>
      <c r="E34" s="1">
        <v>46</v>
      </c>
      <c r="F34" s="1">
        <v>41.25</v>
      </c>
      <c r="G34" s="1">
        <v>37</v>
      </c>
      <c r="H34" s="1">
        <v>33.25</v>
      </c>
      <c r="I34" s="1">
        <v>30</v>
      </c>
      <c r="J34" s="1">
        <v>27.25</v>
      </c>
      <c r="K34" s="1">
        <v>25</v>
      </c>
      <c r="L34" s="1">
        <v>23.25</v>
      </c>
      <c r="M34" s="1">
        <v>22</v>
      </c>
      <c r="N34" s="1">
        <v>21.25</v>
      </c>
      <c r="O34" s="1">
        <v>21</v>
      </c>
      <c r="P34" s="1">
        <v>21.25</v>
      </c>
      <c r="Q34" s="1">
        <v>22</v>
      </c>
      <c r="R34" s="1">
        <v>23.25</v>
      </c>
      <c r="S34" s="1">
        <v>25</v>
      </c>
      <c r="T34" s="1">
        <v>27.25</v>
      </c>
      <c r="U34" s="1">
        <v>30</v>
      </c>
      <c r="V34" s="1">
        <v>33.25</v>
      </c>
      <c r="W34" s="1">
        <v>37</v>
      </c>
      <c r="X34" s="1">
        <v>41.25</v>
      </c>
      <c r="Y34" s="1">
        <v>46</v>
      </c>
    </row>
    <row r="35" spans="4:25" x14ac:dyDescent="0.45">
      <c r="D35" s="26">
        <v>1.5</v>
      </c>
      <c r="E35" s="1">
        <v>42.25</v>
      </c>
      <c r="F35" s="1">
        <v>37.5</v>
      </c>
      <c r="G35" s="1">
        <v>33.25</v>
      </c>
      <c r="H35" s="1">
        <v>29.5</v>
      </c>
      <c r="I35" s="1">
        <v>26.25</v>
      </c>
      <c r="J35" s="1">
        <v>23.5</v>
      </c>
      <c r="K35" s="1">
        <v>21.25</v>
      </c>
      <c r="L35" s="1">
        <v>19.5</v>
      </c>
      <c r="M35" s="1">
        <v>18.25</v>
      </c>
      <c r="N35" s="1">
        <v>17.5</v>
      </c>
      <c r="O35" s="1">
        <v>17.25</v>
      </c>
      <c r="P35" s="1">
        <v>17.5</v>
      </c>
      <c r="Q35" s="1">
        <v>18.25</v>
      </c>
      <c r="R35" s="1">
        <v>19.5</v>
      </c>
      <c r="S35" s="1">
        <v>21.25</v>
      </c>
      <c r="T35" s="1">
        <v>23.5</v>
      </c>
      <c r="U35" s="1">
        <v>26.25</v>
      </c>
      <c r="V35" s="1">
        <v>29.5</v>
      </c>
      <c r="W35" s="1">
        <v>33.25</v>
      </c>
      <c r="X35" s="1">
        <v>37.5</v>
      </c>
      <c r="Y35" s="1">
        <v>42.25</v>
      </c>
    </row>
    <row r="36" spans="4:25" x14ac:dyDescent="0.45">
      <c r="D36" s="26">
        <v>2</v>
      </c>
      <c r="E36" s="1">
        <v>39</v>
      </c>
      <c r="F36" s="1">
        <v>34.25</v>
      </c>
      <c r="G36" s="1">
        <v>30</v>
      </c>
      <c r="H36" s="1">
        <v>26.25</v>
      </c>
      <c r="I36" s="1">
        <v>23</v>
      </c>
      <c r="J36" s="1">
        <v>20.25</v>
      </c>
      <c r="K36" s="1">
        <v>18</v>
      </c>
      <c r="L36" s="1">
        <v>16.25</v>
      </c>
      <c r="M36" s="1">
        <v>15</v>
      </c>
      <c r="N36" s="1">
        <v>14.25</v>
      </c>
      <c r="O36" s="1">
        <v>14</v>
      </c>
      <c r="P36" s="1">
        <v>14.25</v>
      </c>
      <c r="Q36" s="1">
        <v>15</v>
      </c>
      <c r="R36" s="1">
        <v>16.25</v>
      </c>
      <c r="S36" s="1">
        <v>18</v>
      </c>
      <c r="T36" s="1">
        <v>20.25</v>
      </c>
      <c r="U36" s="1">
        <v>23</v>
      </c>
      <c r="V36" s="1">
        <v>26.25</v>
      </c>
      <c r="W36" s="1">
        <v>30</v>
      </c>
      <c r="X36" s="1">
        <v>34.25</v>
      </c>
      <c r="Y36" s="1">
        <v>39</v>
      </c>
    </row>
    <row r="37" spans="4:25" x14ac:dyDescent="0.45">
      <c r="D37" s="26">
        <v>2.5</v>
      </c>
      <c r="E37" s="1">
        <v>36.25</v>
      </c>
      <c r="F37" s="1">
        <v>31.5</v>
      </c>
      <c r="G37" s="1">
        <v>27.25</v>
      </c>
      <c r="H37" s="1">
        <v>23.5</v>
      </c>
      <c r="I37" s="1">
        <v>20.25</v>
      </c>
      <c r="J37" s="1">
        <v>17.5</v>
      </c>
      <c r="K37" s="1">
        <v>15.25</v>
      </c>
      <c r="L37" s="1">
        <v>13.5</v>
      </c>
      <c r="M37" s="1">
        <v>12.25</v>
      </c>
      <c r="N37" s="1">
        <v>11.5</v>
      </c>
      <c r="O37" s="1">
        <v>11.25</v>
      </c>
      <c r="P37" s="1">
        <v>11.5</v>
      </c>
      <c r="Q37" s="1">
        <v>12.25</v>
      </c>
      <c r="R37" s="1">
        <v>13.5</v>
      </c>
      <c r="S37" s="1">
        <v>15.25</v>
      </c>
      <c r="T37" s="1">
        <v>17.5</v>
      </c>
      <c r="U37" s="1">
        <v>20.25</v>
      </c>
      <c r="V37" s="1">
        <v>23.5</v>
      </c>
      <c r="W37" s="1">
        <v>27.25</v>
      </c>
      <c r="X37" s="1">
        <v>31.5</v>
      </c>
      <c r="Y37" s="1">
        <v>36.25</v>
      </c>
    </row>
    <row r="38" spans="4:25" x14ac:dyDescent="0.45">
      <c r="D38" s="26">
        <v>3</v>
      </c>
      <c r="E38" s="1">
        <v>34</v>
      </c>
      <c r="F38" s="1">
        <v>29.25</v>
      </c>
      <c r="G38" s="1">
        <v>25</v>
      </c>
      <c r="H38" s="1">
        <v>21.25</v>
      </c>
      <c r="I38" s="1">
        <v>18</v>
      </c>
      <c r="J38" s="1">
        <v>15.25</v>
      </c>
      <c r="K38" s="1">
        <v>13</v>
      </c>
      <c r="L38" s="1">
        <v>11.25</v>
      </c>
      <c r="M38" s="1">
        <v>10</v>
      </c>
      <c r="N38" s="25">
        <v>9.25</v>
      </c>
      <c r="O38" s="25">
        <v>9</v>
      </c>
      <c r="P38" s="25">
        <v>9.25</v>
      </c>
      <c r="Q38" s="1">
        <v>10</v>
      </c>
      <c r="R38" s="1">
        <v>11.25</v>
      </c>
      <c r="S38" s="1">
        <v>13</v>
      </c>
      <c r="T38" s="1">
        <v>15.25</v>
      </c>
      <c r="U38" s="1">
        <v>18</v>
      </c>
      <c r="V38" s="1">
        <v>21.25</v>
      </c>
      <c r="W38" s="1">
        <v>25</v>
      </c>
      <c r="X38" s="1">
        <v>29.25</v>
      </c>
      <c r="Y38" s="1">
        <v>34</v>
      </c>
    </row>
    <row r="39" spans="4:25" x14ac:dyDescent="0.45">
      <c r="D39" s="26">
        <v>3.5</v>
      </c>
      <c r="E39" s="1">
        <v>32.25</v>
      </c>
      <c r="F39" s="1">
        <v>27.5</v>
      </c>
      <c r="G39" s="1">
        <v>23.25</v>
      </c>
      <c r="H39" s="1">
        <v>19.5</v>
      </c>
      <c r="I39" s="1">
        <v>16.25</v>
      </c>
      <c r="J39" s="1">
        <v>13.5</v>
      </c>
      <c r="K39" s="1">
        <v>11.25</v>
      </c>
      <c r="L39" s="1">
        <v>9.5</v>
      </c>
      <c r="M39" s="25">
        <v>8.25</v>
      </c>
      <c r="N39" s="25">
        <v>7.5</v>
      </c>
      <c r="O39" s="25">
        <v>7.25</v>
      </c>
      <c r="P39" s="25">
        <v>7.5</v>
      </c>
      <c r="Q39" s="25">
        <v>8.25</v>
      </c>
      <c r="R39" s="1">
        <v>9.5</v>
      </c>
      <c r="S39" s="1">
        <v>11.25</v>
      </c>
      <c r="T39" s="1">
        <v>13.5</v>
      </c>
      <c r="U39" s="1">
        <v>16.25</v>
      </c>
      <c r="V39" s="1">
        <v>19.5</v>
      </c>
      <c r="W39" s="1">
        <v>23.25</v>
      </c>
      <c r="X39" s="1">
        <v>27.5</v>
      </c>
      <c r="Y39" s="1">
        <v>32.25</v>
      </c>
    </row>
    <row r="40" spans="4:25" x14ac:dyDescent="0.45">
      <c r="D40" s="26">
        <v>4</v>
      </c>
      <c r="E40" s="1">
        <v>31</v>
      </c>
      <c r="F40" s="1">
        <v>26.25</v>
      </c>
      <c r="G40" s="1">
        <v>22</v>
      </c>
      <c r="H40" s="1">
        <v>18.25</v>
      </c>
      <c r="I40" s="1">
        <v>15</v>
      </c>
      <c r="J40" s="1">
        <v>12.25</v>
      </c>
      <c r="K40" s="1">
        <v>10</v>
      </c>
      <c r="L40" s="25">
        <v>8.25</v>
      </c>
      <c r="M40" s="25">
        <v>7</v>
      </c>
      <c r="N40" s="25">
        <v>6.25</v>
      </c>
      <c r="O40" s="25">
        <v>6</v>
      </c>
      <c r="P40" s="25">
        <v>6.25</v>
      </c>
      <c r="Q40" s="25">
        <v>7</v>
      </c>
      <c r="R40" s="25">
        <v>8.25</v>
      </c>
      <c r="S40" s="1">
        <v>10</v>
      </c>
      <c r="T40" s="1">
        <v>12.25</v>
      </c>
      <c r="U40" s="1">
        <v>15</v>
      </c>
      <c r="V40" s="1">
        <v>18.25</v>
      </c>
      <c r="W40" s="1">
        <v>22</v>
      </c>
      <c r="X40" s="1">
        <v>26.25</v>
      </c>
      <c r="Y40" s="1">
        <v>31</v>
      </c>
    </row>
    <row r="41" spans="4:25" x14ac:dyDescent="0.45">
      <c r="D41" s="26">
        <v>4.5</v>
      </c>
      <c r="E41" s="1">
        <v>30.25</v>
      </c>
      <c r="F41" s="1">
        <v>25.5</v>
      </c>
      <c r="G41" s="1">
        <v>21.25</v>
      </c>
      <c r="H41" s="1">
        <v>17.5</v>
      </c>
      <c r="I41" s="1">
        <v>14.25</v>
      </c>
      <c r="J41" s="1">
        <v>11.5</v>
      </c>
      <c r="K41" s="25">
        <v>9.25</v>
      </c>
      <c r="L41" s="25">
        <v>7.5</v>
      </c>
      <c r="M41" s="25">
        <v>6.25</v>
      </c>
      <c r="N41" s="25">
        <v>5.5</v>
      </c>
      <c r="O41" s="25">
        <v>5.25</v>
      </c>
      <c r="P41" s="25">
        <v>5.5</v>
      </c>
      <c r="Q41" s="25">
        <v>6.25</v>
      </c>
      <c r="R41" s="25">
        <v>7.5</v>
      </c>
      <c r="S41" s="25">
        <v>9.25</v>
      </c>
      <c r="T41" s="1">
        <v>11.5</v>
      </c>
      <c r="U41" s="1">
        <v>14.25</v>
      </c>
      <c r="V41" s="1">
        <v>17.5</v>
      </c>
      <c r="W41" s="1">
        <v>21.25</v>
      </c>
      <c r="X41" s="1">
        <v>25.5</v>
      </c>
      <c r="Y41" s="1">
        <v>30.25</v>
      </c>
    </row>
    <row r="42" spans="4:25" x14ac:dyDescent="0.45">
      <c r="D42" s="26">
        <v>5</v>
      </c>
      <c r="E42" s="1">
        <v>30</v>
      </c>
      <c r="F42" s="1">
        <v>25.25</v>
      </c>
      <c r="G42" s="1">
        <v>21</v>
      </c>
      <c r="H42" s="1">
        <v>17.25</v>
      </c>
      <c r="I42" s="1">
        <v>14</v>
      </c>
      <c r="J42" s="1">
        <v>11.25</v>
      </c>
      <c r="K42" s="25">
        <v>9</v>
      </c>
      <c r="L42" s="25">
        <v>7.25</v>
      </c>
      <c r="M42" s="25">
        <v>6</v>
      </c>
      <c r="N42" s="25">
        <v>5.25</v>
      </c>
      <c r="O42" s="25">
        <v>5</v>
      </c>
      <c r="P42" s="25">
        <v>5.25</v>
      </c>
      <c r="Q42" s="25">
        <v>6</v>
      </c>
      <c r="R42" s="25">
        <v>7.25</v>
      </c>
      <c r="S42" s="25">
        <v>9</v>
      </c>
      <c r="T42" s="1">
        <v>11.25</v>
      </c>
      <c r="U42" s="1">
        <v>14</v>
      </c>
      <c r="V42" s="1">
        <v>17.25</v>
      </c>
      <c r="W42" s="1">
        <v>21</v>
      </c>
      <c r="X42" s="1">
        <v>25.25</v>
      </c>
      <c r="Y42" s="1">
        <v>30</v>
      </c>
    </row>
    <row r="43" spans="4:25" x14ac:dyDescent="0.45">
      <c r="D43" s="26">
        <v>5.5</v>
      </c>
      <c r="E43" s="1">
        <v>30.25</v>
      </c>
      <c r="F43" s="1">
        <v>25.5</v>
      </c>
      <c r="G43" s="1">
        <v>21.25</v>
      </c>
      <c r="H43" s="1">
        <v>17.5</v>
      </c>
      <c r="I43" s="1">
        <v>14.25</v>
      </c>
      <c r="J43" s="1">
        <v>11.5</v>
      </c>
      <c r="K43" s="25">
        <v>9.25</v>
      </c>
      <c r="L43" s="25">
        <v>7.5</v>
      </c>
      <c r="M43" s="25">
        <v>6.25</v>
      </c>
      <c r="N43" s="25">
        <v>5.5</v>
      </c>
      <c r="O43" s="25">
        <v>5.25</v>
      </c>
      <c r="P43" s="25">
        <v>5.5</v>
      </c>
      <c r="Q43" s="25">
        <v>6.25</v>
      </c>
      <c r="R43" s="25">
        <v>7.5</v>
      </c>
      <c r="S43" s="25">
        <v>9.25</v>
      </c>
      <c r="T43" s="1">
        <v>11.5</v>
      </c>
      <c r="U43" s="1">
        <v>14.25</v>
      </c>
      <c r="V43" s="1">
        <v>17.5</v>
      </c>
      <c r="W43" s="1">
        <v>21.25</v>
      </c>
      <c r="X43" s="1">
        <v>25.5</v>
      </c>
      <c r="Y43" s="1">
        <v>30.25</v>
      </c>
    </row>
    <row r="44" spans="4:25" x14ac:dyDescent="0.45">
      <c r="D44" s="26">
        <v>6</v>
      </c>
      <c r="E44" s="1">
        <v>31</v>
      </c>
      <c r="F44" s="1">
        <v>26.25</v>
      </c>
      <c r="G44" s="1">
        <v>22</v>
      </c>
      <c r="H44" s="1">
        <v>18.25</v>
      </c>
      <c r="I44" s="1">
        <v>15</v>
      </c>
      <c r="J44" s="1">
        <v>12.25</v>
      </c>
      <c r="K44" s="1">
        <v>10</v>
      </c>
      <c r="L44" s="25">
        <v>8.25</v>
      </c>
      <c r="M44" s="25">
        <v>7</v>
      </c>
      <c r="N44" s="25">
        <v>6.25</v>
      </c>
      <c r="O44" s="25">
        <v>6</v>
      </c>
      <c r="P44" s="25">
        <v>6.25</v>
      </c>
      <c r="Q44" s="25">
        <v>7</v>
      </c>
      <c r="R44" s="25">
        <v>8.25</v>
      </c>
      <c r="S44" s="1">
        <v>10</v>
      </c>
      <c r="T44" s="1">
        <v>12.25</v>
      </c>
      <c r="U44" s="1">
        <v>15</v>
      </c>
      <c r="V44" s="1">
        <v>18.25</v>
      </c>
      <c r="W44" s="1">
        <v>22</v>
      </c>
      <c r="X44" s="1">
        <v>26.25</v>
      </c>
      <c r="Y44" s="1">
        <v>31</v>
      </c>
    </row>
    <row r="45" spans="4:25" x14ac:dyDescent="0.45">
      <c r="D45" s="26">
        <v>6.5</v>
      </c>
      <c r="E45" s="1">
        <v>32.25</v>
      </c>
      <c r="F45" s="1">
        <v>27.5</v>
      </c>
      <c r="G45" s="1">
        <v>23.25</v>
      </c>
      <c r="H45" s="1">
        <v>19.5</v>
      </c>
      <c r="I45" s="1">
        <v>16.25</v>
      </c>
      <c r="J45" s="1">
        <v>13.5</v>
      </c>
      <c r="K45" s="1">
        <v>11.25</v>
      </c>
      <c r="L45" s="1">
        <v>9.5</v>
      </c>
      <c r="M45" s="25">
        <v>8.25</v>
      </c>
      <c r="N45" s="25">
        <v>7.5</v>
      </c>
      <c r="O45" s="25">
        <v>7.25</v>
      </c>
      <c r="P45" s="25">
        <v>7.5</v>
      </c>
      <c r="Q45" s="25">
        <v>8.25</v>
      </c>
      <c r="R45" s="1">
        <v>9.5</v>
      </c>
      <c r="S45" s="1">
        <v>11.25</v>
      </c>
      <c r="T45" s="1">
        <v>13.5</v>
      </c>
      <c r="U45" s="1">
        <v>16.25</v>
      </c>
      <c r="V45" s="1">
        <v>19.5</v>
      </c>
      <c r="W45" s="1">
        <v>23.25</v>
      </c>
      <c r="X45" s="1">
        <v>27.5</v>
      </c>
      <c r="Y45" s="1">
        <v>32.25</v>
      </c>
    </row>
    <row r="46" spans="4:25" x14ac:dyDescent="0.45">
      <c r="D46" s="26">
        <v>7</v>
      </c>
      <c r="E46" s="1">
        <v>34</v>
      </c>
      <c r="F46" s="1">
        <v>29.25</v>
      </c>
      <c r="G46" s="1">
        <v>25</v>
      </c>
      <c r="H46" s="1">
        <v>21.25</v>
      </c>
      <c r="I46" s="1">
        <v>18</v>
      </c>
      <c r="J46" s="1">
        <v>15.25</v>
      </c>
      <c r="K46" s="1">
        <v>13</v>
      </c>
      <c r="L46" s="1">
        <v>11.25</v>
      </c>
      <c r="M46" s="1">
        <v>10</v>
      </c>
      <c r="N46" s="25">
        <v>9.25</v>
      </c>
      <c r="O46" s="25">
        <v>9</v>
      </c>
      <c r="P46" s="25">
        <v>9.25</v>
      </c>
      <c r="Q46" s="1">
        <v>10</v>
      </c>
      <c r="R46" s="1">
        <v>11.25</v>
      </c>
      <c r="S46" s="1">
        <v>13</v>
      </c>
      <c r="T46" s="1">
        <v>15.25</v>
      </c>
      <c r="U46" s="1">
        <v>18</v>
      </c>
      <c r="V46" s="1">
        <v>21.25</v>
      </c>
      <c r="W46" s="1">
        <v>25</v>
      </c>
      <c r="X46" s="1">
        <v>29.25</v>
      </c>
      <c r="Y46" s="1">
        <v>34</v>
      </c>
    </row>
    <row r="47" spans="4:25" x14ac:dyDescent="0.45">
      <c r="D47" s="26">
        <v>7.5</v>
      </c>
      <c r="E47" s="1">
        <v>36.25</v>
      </c>
      <c r="F47" s="1">
        <v>31.5</v>
      </c>
      <c r="G47" s="1">
        <v>27.25</v>
      </c>
      <c r="H47" s="1">
        <v>23.5</v>
      </c>
      <c r="I47" s="1">
        <v>20.25</v>
      </c>
      <c r="J47" s="1">
        <v>17.5</v>
      </c>
      <c r="K47" s="1">
        <v>15.25</v>
      </c>
      <c r="L47" s="1">
        <v>13.5</v>
      </c>
      <c r="M47" s="1">
        <v>12.25</v>
      </c>
      <c r="N47" s="1">
        <v>11.5</v>
      </c>
      <c r="O47" s="1">
        <v>11.25</v>
      </c>
      <c r="P47" s="1">
        <v>11.5</v>
      </c>
      <c r="Q47" s="1">
        <v>12.25</v>
      </c>
      <c r="R47" s="1">
        <v>13.5</v>
      </c>
      <c r="S47" s="1">
        <v>15.25</v>
      </c>
      <c r="T47" s="1">
        <v>17.5</v>
      </c>
      <c r="U47" s="1">
        <v>20.25</v>
      </c>
      <c r="V47" s="1">
        <v>23.5</v>
      </c>
      <c r="W47" s="1">
        <v>27.25</v>
      </c>
      <c r="X47" s="1">
        <v>31.5</v>
      </c>
      <c r="Y47" s="1">
        <v>36.25</v>
      </c>
    </row>
    <row r="48" spans="4:25" x14ac:dyDescent="0.45">
      <c r="D48" s="26">
        <v>8</v>
      </c>
      <c r="E48" s="1">
        <v>39</v>
      </c>
      <c r="F48" s="1">
        <v>34.25</v>
      </c>
      <c r="G48" s="1">
        <v>30</v>
      </c>
      <c r="H48" s="1">
        <v>26.25</v>
      </c>
      <c r="I48" s="1">
        <v>23</v>
      </c>
      <c r="J48" s="1">
        <v>20.25</v>
      </c>
      <c r="K48" s="1">
        <v>18</v>
      </c>
      <c r="L48" s="1">
        <v>16.25</v>
      </c>
      <c r="M48" s="1">
        <v>15</v>
      </c>
      <c r="N48" s="1">
        <v>14.25</v>
      </c>
      <c r="O48" s="1">
        <v>14</v>
      </c>
      <c r="P48" s="1">
        <v>14.25</v>
      </c>
      <c r="Q48" s="1">
        <v>15</v>
      </c>
      <c r="R48" s="1">
        <v>16.25</v>
      </c>
      <c r="S48" s="1">
        <v>18</v>
      </c>
      <c r="T48" s="1">
        <v>20.25</v>
      </c>
      <c r="U48" s="1">
        <v>23</v>
      </c>
      <c r="V48" s="1">
        <v>26.25</v>
      </c>
      <c r="W48" s="1">
        <v>30</v>
      </c>
      <c r="X48" s="1">
        <v>34.25</v>
      </c>
      <c r="Y48" s="1">
        <v>39</v>
      </c>
    </row>
    <row r="49" spans="4:25" x14ac:dyDescent="0.45">
      <c r="D49" s="26">
        <v>8.5</v>
      </c>
      <c r="E49" s="1">
        <v>42.25</v>
      </c>
      <c r="F49" s="1">
        <v>37.5</v>
      </c>
      <c r="G49" s="1">
        <v>33.25</v>
      </c>
      <c r="H49" s="1">
        <v>29.5</v>
      </c>
      <c r="I49" s="1">
        <v>26.25</v>
      </c>
      <c r="J49" s="1">
        <v>23.5</v>
      </c>
      <c r="K49" s="1">
        <v>21.25</v>
      </c>
      <c r="L49" s="1">
        <v>19.5</v>
      </c>
      <c r="M49" s="1">
        <v>18.25</v>
      </c>
      <c r="N49" s="1">
        <v>17.5</v>
      </c>
      <c r="O49" s="1">
        <v>17.25</v>
      </c>
      <c r="P49" s="1">
        <v>17.5</v>
      </c>
      <c r="Q49" s="1">
        <v>18.25</v>
      </c>
      <c r="R49" s="1">
        <v>19.5</v>
      </c>
      <c r="S49" s="1">
        <v>21.25</v>
      </c>
      <c r="T49" s="1">
        <v>23.5</v>
      </c>
      <c r="U49" s="1">
        <v>26.25</v>
      </c>
      <c r="V49" s="1">
        <v>29.5</v>
      </c>
      <c r="W49" s="1">
        <v>33.25</v>
      </c>
      <c r="X49" s="1">
        <v>37.5</v>
      </c>
      <c r="Y49" s="1">
        <v>42.25</v>
      </c>
    </row>
    <row r="50" spans="4:25" x14ac:dyDescent="0.45">
      <c r="D50" s="26">
        <v>9</v>
      </c>
      <c r="E50" s="1">
        <v>46</v>
      </c>
      <c r="F50" s="1">
        <v>41.25</v>
      </c>
      <c r="G50" s="1">
        <v>37</v>
      </c>
      <c r="H50" s="1">
        <v>33.25</v>
      </c>
      <c r="I50" s="1">
        <v>30</v>
      </c>
      <c r="J50" s="1">
        <v>27.25</v>
      </c>
      <c r="K50" s="1">
        <v>25</v>
      </c>
      <c r="L50" s="1">
        <v>23.25</v>
      </c>
      <c r="M50" s="1">
        <v>22</v>
      </c>
      <c r="N50" s="1">
        <v>21.25</v>
      </c>
      <c r="O50" s="1">
        <v>21</v>
      </c>
      <c r="P50" s="1">
        <v>21.25</v>
      </c>
      <c r="Q50" s="1">
        <v>22</v>
      </c>
      <c r="R50" s="1">
        <v>23.25</v>
      </c>
      <c r="S50" s="1">
        <v>25</v>
      </c>
      <c r="T50" s="1">
        <v>27.25</v>
      </c>
      <c r="U50" s="1">
        <v>30</v>
      </c>
      <c r="V50" s="1">
        <v>33.25</v>
      </c>
      <c r="W50" s="1">
        <v>37</v>
      </c>
      <c r="X50" s="1">
        <v>41.25</v>
      </c>
      <c r="Y50" s="1">
        <v>46</v>
      </c>
    </row>
    <row r="51" spans="4:25" x14ac:dyDescent="0.45">
      <c r="D51" s="26">
        <v>9.5</v>
      </c>
      <c r="E51" s="1">
        <v>50.25</v>
      </c>
      <c r="F51" s="1">
        <v>45.5</v>
      </c>
      <c r="G51" s="1">
        <v>41.25</v>
      </c>
      <c r="H51" s="1">
        <v>37.5</v>
      </c>
      <c r="I51" s="1">
        <v>34.25</v>
      </c>
      <c r="J51" s="1">
        <v>31.5</v>
      </c>
      <c r="K51" s="1">
        <v>29.25</v>
      </c>
      <c r="L51" s="1">
        <v>27.5</v>
      </c>
      <c r="M51" s="1">
        <v>26.25</v>
      </c>
      <c r="N51" s="1">
        <v>25.5</v>
      </c>
      <c r="O51" s="1">
        <v>25.25</v>
      </c>
      <c r="P51" s="1">
        <v>25.5</v>
      </c>
      <c r="Q51" s="1">
        <v>26.25</v>
      </c>
      <c r="R51" s="1">
        <v>27.5</v>
      </c>
      <c r="S51" s="1">
        <v>29.25</v>
      </c>
      <c r="T51" s="1">
        <v>31.5</v>
      </c>
      <c r="U51" s="1">
        <v>34.25</v>
      </c>
      <c r="V51" s="1">
        <v>37.5</v>
      </c>
      <c r="W51" s="1">
        <v>41.25</v>
      </c>
      <c r="X51" s="1">
        <v>45.5</v>
      </c>
      <c r="Y51" s="1">
        <v>50.25</v>
      </c>
    </row>
    <row r="52" spans="4:25" x14ac:dyDescent="0.45">
      <c r="D52" s="26">
        <v>10</v>
      </c>
      <c r="E52" s="1">
        <v>55</v>
      </c>
      <c r="F52" s="1">
        <v>50.25</v>
      </c>
      <c r="G52" s="1">
        <v>46</v>
      </c>
      <c r="H52" s="1">
        <v>42.25</v>
      </c>
      <c r="I52" s="1">
        <v>39</v>
      </c>
      <c r="J52" s="1">
        <v>36.25</v>
      </c>
      <c r="K52" s="1">
        <v>34</v>
      </c>
      <c r="L52" s="1">
        <v>32.25</v>
      </c>
      <c r="M52" s="1">
        <v>31</v>
      </c>
      <c r="N52" s="1">
        <v>30.25</v>
      </c>
      <c r="O52" s="1">
        <v>30</v>
      </c>
      <c r="P52" s="1">
        <v>30.25</v>
      </c>
      <c r="Q52" s="1">
        <v>31</v>
      </c>
      <c r="R52" s="1">
        <v>32.25</v>
      </c>
      <c r="S52" s="1">
        <v>34</v>
      </c>
      <c r="T52" s="1">
        <v>36.25</v>
      </c>
      <c r="U52" s="1">
        <v>39</v>
      </c>
      <c r="V52" s="1">
        <v>42.25</v>
      </c>
      <c r="W52" s="1">
        <v>46</v>
      </c>
      <c r="X52" s="1">
        <v>50.25</v>
      </c>
      <c r="Y52" s="1">
        <v>55</v>
      </c>
    </row>
    <row r="53" spans="4:25" x14ac:dyDescent="0.45"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4:25" x14ac:dyDescent="0.45"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4:25" x14ac:dyDescent="0.45">
      <c r="D55" s="29">
        <f>C3</f>
        <v>10</v>
      </c>
      <c r="E55" s="30">
        <v>0</v>
      </c>
      <c r="F55" s="30">
        <v>1</v>
      </c>
      <c r="G55" s="30">
        <v>2</v>
      </c>
      <c r="H55" s="30">
        <v>3</v>
      </c>
      <c r="I55" s="30">
        <v>4</v>
      </c>
      <c r="J55" s="30">
        <v>5</v>
      </c>
      <c r="K55" s="30">
        <v>6</v>
      </c>
      <c r="L55" s="30">
        <v>7</v>
      </c>
      <c r="M55" s="30">
        <v>8</v>
      </c>
      <c r="N55" s="30">
        <v>9</v>
      </c>
      <c r="O55" s="30">
        <v>10</v>
      </c>
      <c r="P55" s="25"/>
      <c r="Q55" s="28"/>
      <c r="R55" s="25"/>
      <c r="S55" s="28"/>
      <c r="T55" s="25"/>
      <c r="U55" s="28"/>
      <c r="V55" s="25"/>
      <c r="W55" s="25"/>
      <c r="X55" s="25"/>
      <c r="Y55" s="25"/>
    </row>
    <row r="56" spans="4:25" x14ac:dyDescent="0.45">
      <c r="D56" s="30">
        <v>0</v>
      </c>
      <c r="E56" s="1">
        <v>55</v>
      </c>
      <c r="F56" s="1">
        <v>46</v>
      </c>
      <c r="G56" s="1">
        <v>39</v>
      </c>
      <c r="H56" s="1">
        <v>34</v>
      </c>
      <c r="I56" s="1">
        <v>31</v>
      </c>
      <c r="J56" s="1">
        <v>30</v>
      </c>
      <c r="K56" s="1">
        <v>31</v>
      </c>
      <c r="L56" s="1">
        <v>34</v>
      </c>
      <c r="M56" s="1">
        <v>39</v>
      </c>
      <c r="N56" s="1">
        <v>46</v>
      </c>
      <c r="O56" s="1">
        <v>55</v>
      </c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4:25" x14ac:dyDescent="0.45">
      <c r="D57" s="30">
        <v>1</v>
      </c>
      <c r="E57" s="1">
        <v>46</v>
      </c>
      <c r="F57" s="1">
        <v>37</v>
      </c>
      <c r="G57" s="1">
        <v>30</v>
      </c>
      <c r="H57" s="1">
        <v>25</v>
      </c>
      <c r="I57" s="1">
        <v>22</v>
      </c>
      <c r="J57" s="1">
        <v>21</v>
      </c>
      <c r="K57" s="1">
        <v>22</v>
      </c>
      <c r="L57" s="1">
        <v>25</v>
      </c>
      <c r="M57" s="1">
        <v>30</v>
      </c>
      <c r="N57" s="1">
        <v>37</v>
      </c>
      <c r="O57" s="1">
        <v>46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4:25" x14ac:dyDescent="0.45">
      <c r="D58" s="30">
        <v>2</v>
      </c>
      <c r="E58" s="1">
        <v>39</v>
      </c>
      <c r="F58" s="1">
        <v>30</v>
      </c>
      <c r="G58" s="1">
        <v>23</v>
      </c>
      <c r="H58" s="1">
        <v>18</v>
      </c>
      <c r="I58" s="1">
        <v>15</v>
      </c>
      <c r="J58" s="1">
        <v>14</v>
      </c>
      <c r="K58" s="1">
        <v>15</v>
      </c>
      <c r="L58" s="1">
        <v>18</v>
      </c>
      <c r="M58" s="1">
        <v>23</v>
      </c>
      <c r="N58" s="1">
        <v>30</v>
      </c>
      <c r="O58" s="1">
        <v>39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4:25" x14ac:dyDescent="0.45">
      <c r="D59" s="30">
        <v>3</v>
      </c>
      <c r="E59" s="1">
        <v>34</v>
      </c>
      <c r="F59" s="1">
        <v>25</v>
      </c>
      <c r="G59" s="1">
        <v>18</v>
      </c>
      <c r="H59" s="1">
        <v>13</v>
      </c>
      <c r="I59" s="1">
        <v>10</v>
      </c>
      <c r="J59" s="1">
        <v>9</v>
      </c>
      <c r="K59" s="1">
        <v>10</v>
      </c>
      <c r="L59" s="1">
        <v>13</v>
      </c>
      <c r="M59" s="1">
        <v>18</v>
      </c>
      <c r="N59" s="1">
        <v>25</v>
      </c>
      <c r="O59" s="1">
        <v>34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4:25" x14ac:dyDescent="0.45">
      <c r="D60" s="30">
        <v>4</v>
      </c>
      <c r="E60" s="1">
        <v>31</v>
      </c>
      <c r="F60" s="1">
        <v>22</v>
      </c>
      <c r="G60" s="1">
        <v>15</v>
      </c>
      <c r="H60" s="1">
        <v>10</v>
      </c>
      <c r="I60" s="1">
        <v>7</v>
      </c>
      <c r="J60" s="1">
        <v>6</v>
      </c>
      <c r="K60" s="1">
        <v>7</v>
      </c>
      <c r="L60" s="1">
        <v>10</v>
      </c>
      <c r="M60" s="1">
        <v>15</v>
      </c>
      <c r="N60" s="1">
        <v>22</v>
      </c>
      <c r="O60" s="1">
        <v>31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4:25" x14ac:dyDescent="0.45">
      <c r="D61" s="30">
        <v>5</v>
      </c>
      <c r="E61" s="1">
        <v>30</v>
      </c>
      <c r="F61" s="1">
        <v>21</v>
      </c>
      <c r="G61" s="1">
        <v>14</v>
      </c>
      <c r="H61" s="1">
        <v>9</v>
      </c>
      <c r="I61" s="1">
        <v>6</v>
      </c>
      <c r="J61" s="1">
        <v>5</v>
      </c>
      <c r="K61" s="1">
        <v>6</v>
      </c>
      <c r="L61" s="1">
        <v>9</v>
      </c>
      <c r="M61" s="1">
        <v>14</v>
      </c>
      <c r="N61" s="1">
        <v>21</v>
      </c>
      <c r="O61" s="1">
        <v>30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4:25" x14ac:dyDescent="0.45">
      <c r="D62" s="30">
        <v>6</v>
      </c>
      <c r="E62" s="1">
        <v>31</v>
      </c>
      <c r="F62" s="1">
        <v>22</v>
      </c>
      <c r="G62" s="1">
        <v>15</v>
      </c>
      <c r="H62" s="1">
        <v>10</v>
      </c>
      <c r="I62" s="1">
        <v>7</v>
      </c>
      <c r="J62" s="1">
        <v>6</v>
      </c>
      <c r="K62" s="1">
        <v>7</v>
      </c>
      <c r="L62" s="1">
        <v>10</v>
      </c>
      <c r="M62" s="1">
        <v>15</v>
      </c>
      <c r="N62" s="1">
        <v>22</v>
      </c>
      <c r="O62" s="1">
        <v>31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4:25" x14ac:dyDescent="0.45">
      <c r="D63" s="30">
        <v>7</v>
      </c>
      <c r="E63" s="1">
        <v>34</v>
      </c>
      <c r="F63" s="1">
        <v>25</v>
      </c>
      <c r="G63" s="1">
        <v>18</v>
      </c>
      <c r="H63" s="1">
        <v>13</v>
      </c>
      <c r="I63" s="1">
        <v>10</v>
      </c>
      <c r="J63" s="1">
        <v>9</v>
      </c>
      <c r="K63" s="1">
        <v>10</v>
      </c>
      <c r="L63" s="1">
        <v>13</v>
      </c>
      <c r="M63" s="1">
        <v>18</v>
      </c>
      <c r="N63" s="1">
        <v>25</v>
      </c>
      <c r="O63" s="1">
        <v>34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4:25" x14ac:dyDescent="0.45">
      <c r="D64" s="30">
        <v>8</v>
      </c>
      <c r="E64" s="1">
        <v>39</v>
      </c>
      <c r="F64" s="1">
        <v>30</v>
      </c>
      <c r="G64" s="1">
        <v>23</v>
      </c>
      <c r="H64" s="1">
        <v>18</v>
      </c>
      <c r="I64" s="1">
        <v>15</v>
      </c>
      <c r="J64" s="1">
        <v>14</v>
      </c>
      <c r="K64" s="1">
        <v>15</v>
      </c>
      <c r="L64" s="1">
        <v>18</v>
      </c>
      <c r="M64" s="1">
        <v>23</v>
      </c>
      <c r="N64" s="1">
        <v>30</v>
      </c>
      <c r="O64" s="1">
        <v>39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4:25" x14ac:dyDescent="0.45">
      <c r="D65" s="30">
        <v>9</v>
      </c>
      <c r="E65" s="1">
        <v>46</v>
      </c>
      <c r="F65" s="1">
        <v>37</v>
      </c>
      <c r="G65" s="1">
        <v>30</v>
      </c>
      <c r="H65" s="1">
        <v>25</v>
      </c>
      <c r="I65" s="1">
        <v>22</v>
      </c>
      <c r="J65" s="1">
        <v>21</v>
      </c>
      <c r="K65" s="1">
        <v>22</v>
      </c>
      <c r="L65" s="1">
        <v>25</v>
      </c>
      <c r="M65" s="1">
        <v>30</v>
      </c>
      <c r="N65" s="1">
        <v>37</v>
      </c>
      <c r="O65" s="1">
        <v>46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4:25" x14ac:dyDescent="0.45">
      <c r="D66" s="30">
        <v>10</v>
      </c>
      <c r="E66" s="1">
        <v>55</v>
      </c>
      <c r="F66" s="1">
        <v>46</v>
      </c>
      <c r="G66" s="1">
        <v>39</v>
      </c>
      <c r="H66" s="1">
        <v>34</v>
      </c>
      <c r="I66" s="1">
        <v>31</v>
      </c>
      <c r="J66" s="1">
        <v>30</v>
      </c>
      <c r="K66" s="1">
        <v>31</v>
      </c>
      <c r="L66" s="1">
        <v>34</v>
      </c>
      <c r="M66" s="1">
        <v>39</v>
      </c>
      <c r="N66" s="1">
        <v>46</v>
      </c>
      <c r="O66" s="1">
        <v>55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4:25" x14ac:dyDescent="0.45"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4:25" x14ac:dyDescent="0.45"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4:25" x14ac:dyDescent="0.45"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4:25" x14ac:dyDescent="0.45"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4:25" x14ac:dyDescent="0.45"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4:25" x14ac:dyDescent="0.45"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4:25" x14ac:dyDescent="0.45"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4:25" x14ac:dyDescent="0.45"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4:25" x14ac:dyDescent="0.45"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4:25" x14ac:dyDescent="0.45"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4:25" x14ac:dyDescent="0.45"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4:25" x14ac:dyDescent="0.45">
      <c r="D78" s="29"/>
      <c r="E78" s="30">
        <v>0</v>
      </c>
      <c r="F78" s="30">
        <v>1</v>
      </c>
      <c r="G78" s="30">
        <v>2</v>
      </c>
      <c r="H78" s="30">
        <v>3</v>
      </c>
      <c r="I78" s="30">
        <v>4</v>
      </c>
      <c r="J78" s="30">
        <v>5</v>
      </c>
      <c r="K78" s="30">
        <v>6</v>
      </c>
      <c r="L78" s="30">
        <v>7</v>
      </c>
      <c r="M78" s="30">
        <v>8</v>
      </c>
      <c r="N78" s="30">
        <v>9</v>
      </c>
      <c r="O78" s="30">
        <v>10</v>
      </c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4:25" x14ac:dyDescent="0.45">
      <c r="D79" s="30">
        <v>0</v>
      </c>
      <c r="E79" s="1">
        <v>55</v>
      </c>
      <c r="F79" s="1">
        <v>46</v>
      </c>
      <c r="G79" s="1">
        <v>39</v>
      </c>
      <c r="H79" s="1">
        <v>34</v>
      </c>
      <c r="I79" s="1">
        <v>31</v>
      </c>
      <c r="J79" s="1">
        <v>30</v>
      </c>
      <c r="K79" s="1">
        <v>31</v>
      </c>
      <c r="L79" s="1">
        <v>34</v>
      </c>
      <c r="M79" s="1">
        <v>39</v>
      </c>
      <c r="N79" s="1">
        <v>46</v>
      </c>
      <c r="O79" s="1">
        <v>55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4:25" x14ac:dyDescent="0.45">
      <c r="D80" s="30">
        <v>1</v>
      </c>
      <c r="E80" s="1">
        <v>46</v>
      </c>
      <c r="F80" s="1">
        <v>37</v>
      </c>
      <c r="G80" s="1">
        <v>30</v>
      </c>
      <c r="H80" s="1">
        <v>25</v>
      </c>
      <c r="I80" s="1">
        <v>22</v>
      </c>
      <c r="J80" s="1">
        <v>21</v>
      </c>
      <c r="K80" s="1">
        <v>22</v>
      </c>
      <c r="L80" s="1">
        <v>25</v>
      </c>
      <c r="M80" s="1">
        <v>30</v>
      </c>
      <c r="N80" s="1">
        <v>37</v>
      </c>
      <c r="O80" s="1">
        <v>46</v>
      </c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4:25" x14ac:dyDescent="0.45">
      <c r="D81" s="30">
        <v>2</v>
      </c>
      <c r="E81" s="1">
        <v>39</v>
      </c>
      <c r="F81" s="1">
        <v>30</v>
      </c>
      <c r="G81" s="1">
        <v>23</v>
      </c>
      <c r="H81" s="1">
        <v>18</v>
      </c>
      <c r="I81" s="1">
        <v>15</v>
      </c>
      <c r="J81" s="1">
        <v>14</v>
      </c>
      <c r="K81" s="1">
        <v>15</v>
      </c>
      <c r="L81" s="1">
        <v>18</v>
      </c>
      <c r="M81" s="1">
        <v>23</v>
      </c>
      <c r="N81" s="1">
        <v>30</v>
      </c>
      <c r="O81" s="1">
        <v>39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4:25" x14ac:dyDescent="0.45">
      <c r="D82" s="30">
        <v>3</v>
      </c>
      <c r="E82" s="1">
        <v>34</v>
      </c>
      <c r="F82" s="1">
        <v>25</v>
      </c>
      <c r="G82" s="1">
        <v>18</v>
      </c>
      <c r="H82" s="1">
        <v>13</v>
      </c>
      <c r="I82" s="1">
        <v>10</v>
      </c>
      <c r="J82" s="1">
        <v>9</v>
      </c>
      <c r="K82" s="1">
        <v>10</v>
      </c>
      <c r="L82" s="1">
        <v>13</v>
      </c>
      <c r="M82" s="1">
        <v>18</v>
      </c>
      <c r="N82" s="1">
        <v>25</v>
      </c>
      <c r="O82" s="1">
        <v>34</v>
      </c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4:25" x14ac:dyDescent="0.45">
      <c r="D83" s="30">
        <v>4</v>
      </c>
      <c r="E83" s="1">
        <v>31</v>
      </c>
      <c r="F83" s="1">
        <v>22</v>
      </c>
      <c r="G83" s="1">
        <v>15</v>
      </c>
      <c r="H83" s="1">
        <v>10</v>
      </c>
      <c r="I83" s="1">
        <v>7</v>
      </c>
      <c r="J83" s="1">
        <v>6</v>
      </c>
      <c r="K83" s="1">
        <v>7</v>
      </c>
      <c r="L83" s="1">
        <v>10</v>
      </c>
      <c r="M83" s="1">
        <v>15</v>
      </c>
      <c r="N83" s="1">
        <v>22</v>
      </c>
      <c r="O83" s="1">
        <v>31</v>
      </c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4:25" x14ac:dyDescent="0.45">
      <c r="D84" s="30">
        <v>5</v>
      </c>
      <c r="E84" s="1">
        <v>30</v>
      </c>
      <c r="F84" s="1">
        <v>21</v>
      </c>
      <c r="G84" s="1">
        <v>14</v>
      </c>
      <c r="H84" s="1">
        <v>9</v>
      </c>
      <c r="I84" s="1">
        <v>6</v>
      </c>
      <c r="J84" s="1">
        <v>5</v>
      </c>
      <c r="K84" s="1">
        <v>6</v>
      </c>
      <c r="L84" s="1">
        <v>9</v>
      </c>
      <c r="M84" s="1">
        <v>14</v>
      </c>
      <c r="N84" s="1">
        <v>21</v>
      </c>
      <c r="O84" s="1">
        <v>30</v>
      </c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4:25" x14ac:dyDescent="0.45">
      <c r="D85" s="30">
        <v>6</v>
      </c>
      <c r="E85" s="1">
        <v>31</v>
      </c>
      <c r="F85" s="1">
        <v>22</v>
      </c>
      <c r="G85" s="1">
        <v>15</v>
      </c>
      <c r="H85" s="1">
        <v>10</v>
      </c>
      <c r="I85" s="1">
        <v>7</v>
      </c>
      <c r="J85" s="1">
        <v>6</v>
      </c>
      <c r="K85" s="1">
        <v>7</v>
      </c>
      <c r="L85" s="1">
        <v>10</v>
      </c>
      <c r="M85" s="1">
        <v>15</v>
      </c>
      <c r="N85" s="1">
        <v>22</v>
      </c>
      <c r="O85" s="1">
        <v>31</v>
      </c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4:25" x14ac:dyDescent="0.45">
      <c r="D86" s="30">
        <v>7</v>
      </c>
      <c r="E86" s="1">
        <v>34</v>
      </c>
      <c r="F86" s="1">
        <v>25</v>
      </c>
      <c r="G86" s="1">
        <v>18</v>
      </c>
      <c r="H86" s="1">
        <v>13</v>
      </c>
      <c r="I86" s="1">
        <v>10</v>
      </c>
      <c r="J86" s="1">
        <v>9</v>
      </c>
      <c r="K86" s="1">
        <v>10</v>
      </c>
      <c r="L86" s="1">
        <v>13</v>
      </c>
      <c r="M86" s="1">
        <v>18</v>
      </c>
      <c r="N86" s="1">
        <v>25</v>
      </c>
      <c r="O86" s="1">
        <v>34</v>
      </c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4:25" x14ac:dyDescent="0.45">
      <c r="D87" s="30">
        <v>8</v>
      </c>
      <c r="E87" s="1">
        <v>39</v>
      </c>
      <c r="F87" s="1">
        <v>30</v>
      </c>
      <c r="G87" s="1">
        <v>23</v>
      </c>
      <c r="H87" s="1">
        <v>18</v>
      </c>
      <c r="I87" s="1">
        <v>15</v>
      </c>
      <c r="J87" s="1">
        <v>14</v>
      </c>
      <c r="K87" s="1">
        <v>15</v>
      </c>
      <c r="L87" s="1">
        <v>18</v>
      </c>
      <c r="M87" s="1">
        <v>23</v>
      </c>
      <c r="N87" s="1">
        <v>30</v>
      </c>
      <c r="O87" s="1">
        <v>39</v>
      </c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4:25" x14ac:dyDescent="0.45">
      <c r="D88" s="30">
        <v>9</v>
      </c>
      <c r="E88" s="1">
        <v>46</v>
      </c>
      <c r="F88" s="1">
        <v>37</v>
      </c>
      <c r="G88" s="1">
        <v>30</v>
      </c>
      <c r="H88" s="1">
        <v>25</v>
      </c>
      <c r="I88" s="1">
        <v>22</v>
      </c>
      <c r="J88" s="1">
        <v>21</v>
      </c>
      <c r="K88" s="1">
        <v>22</v>
      </c>
      <c r="L88" s="1">
        <v>25</v>
      </c>
      <c r="M88" s="1">
        <v>30</v>
      </c>
      <c r="N88" s="1">
        <v>37</v>
      </c>
      <c r="O88" s="1">
        <v>46</v>
      </c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4:25" x14ac:dyDescent="0.45">
      <c r="D89" s="30">
        <v>10</v>
      </c>
      <c r="E89" s="1">
        <v>55</v>
      </c>
      <c r="F89" s="1">
        <v>46</v>
      </c>
      <c r="G89" s="1">
        <v>39</v>
      </c>
      <c r="H89" s="1">
        <v>34</v>
      </c>
      <c r="I89" s="1">
        <v>31</v>
      </c>
      <c r="J89" s="1">
        <v>30</v>
      </c>
      <c r="K89" s="1">
        <v>31</v>
      </c>
      <c r="L89" s="1">
        <v>34</v>
      </c>
      <c r="M89" s="1">
        <v>39</v>
      </c>
      <c r="N89" s="1">
        <v>46</v>
      </c>
      <c r="O89" s="1">
        <v>55</v>
      </c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4:25" x14ac:dyDescent="0.45"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4:25" x14ac:dyDescent="0.45"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4:25" x14ac:dyDescent="0.45"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4:25" x14ac:dyDescent="0.45"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4:25" x14ac:dyDescent="0.45"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</sheetData>
  <conditionalFormatting sqref="E79:O8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EB28-0D12-4352-9ACB-1F252A3F677B}">
  <dimension ref="A1:AF48"/>
  <sheetViews>
    <sheetView topLeftCell="S28" workbookViewId="0">
      <selection activeCell="AA52" sqref="AA52"/>
    </sheetView>
  </sheetViews>
  <sheetFormatPr defaultRowHeight="14.25" x14ac:dyDescent="0.45"/>
  <cols>
    <col min="7" max="7" width="12.86328125" bestFit="1" customWidth="1"/>
    <col min="11" max="11" width="11.06640625" style="39" bestFit="1" customWidth="1"/>
    <col min="12" max="19" width="13.19921875" style="39" bestFit="1" customWidth="1"/>
    <col min="20" max="32" width="11.9296875" style="39" bestFit="1" customWidth="1"/>
  </cols>
  <sheetData>
    <row r="1" spans="1:32" ht="17.25" x14ac:dyDescent="0.45">
      <c r="A1" s="31" t="s">
        <v>127</v>
      </c>
      <c r="B1" s="32" t="s">
        <v>128</v>
      </c>
      <c r="C1" s="32" t="s">
        <v>129</v>
      </c>
      <c r="D1" s="31" t="s">
        <v>130</v>
      </c>
      <c r="E1" s="31" t="s">
        <v>131</v>
      </c>
      <c r="F1" s="31" t="s">
        <v>14</v>
      </c>
      <c r="G1" s="31" t="s">
        <v>132</v>
      </c>
      <c r="H1" s="33"/>
      <c r="I1" s="33"/>
      <c r="J1" s="33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</row>
    <row r="2" spans="1:32" ht="17.25" x14ac:dyDescent="0.45">
      <c r="A2" s="33" t="s">
        <v>133</v>
      </c>
      <c r="B2" s="33">
        <v>2025</v>
      </c>
      <c r="C2" s="33">
        <v>675</v>
      </c>
      <c r="D2" s="34">
        <f>SQRT((B2-$C$9)^2+(C2-$D$9)^2)</f>
        <v>1667.7080080157916</v>
      </c>
      <c r="E2" s="33">
        <v>500</v>
      </c>
      <c r="F2" s="33">
        <v>1.9</v>
      </c>
      <c r="G2" s="34"/>
      <c r="H2" s="33"/>
      <c r="I2" s="33"/>
      <c r="J2" s="33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ht="17.25" x14ac:dyDescent="0.45">
      <c r="A3" s="33" t="s">
        <v>134</v>
      </c>
      <c r="B3" s="33">
        <v>1850</v>
      </c>
      <c r="C3" s="33">
        <v>525</v>
      </c>
      <c r="D3" s="34">
        <f t="shared" ref="D3:D8" si="0">SQRT((B3-$C$9)^2+(C3-$D$9)^2)</f>
        <v>1448.4905936870975</v>
      </c>
      <c r="E3" s="33">
        <v>300</v>
      </c>
      <c r="F3" s="33">
        <v>1.8</v>
      </c>
      <c r="G3" s="34"/>
      <c r="H3" s="33"/>
      <c r="I3" s="33"/>
      <c r="J3" s="33"/>
      <c r="K3" s="37">
        <f>G9</f>
        <v>7402276.4652884975</v>
      </c>
      <c r="L3" s="36">
        <v>0</v>
      </c>
      <c r="M3" s="36">
        <v>150</v>
      </c>
      <c r="N3" s="36">
        <v>300</v>
      </c>
      <c r="O3" s="36">
        <v>450</v>
      </c>
      <c r="P3" s="36">
        <v>600</v>
      </c>
      <c r="Q3" s="36">
        <v>750</v>
      </c>
      <c r="R3" s="36">
        <v>900</v>
      </c>
      <c r="S3" s="36">
        <v>1050</v>
      </c>
      <c r="T3" s="36">
        <v>1200</v>
      </c>
      <c r="U3" s="36">
        <v>1350</v>
      </c>
      <c r="V3" s="36">
        <v>1500</v>
      </c>
      <c r="W3" s="36">
        <v>1650</v>
      </c>
      <c r="X3" s="36">
        <v>1800</v>
      </c>
      <c r="Y3" s="36">
        <v>1950</v>
      </c>
      <c r="Z3" s="36">
        <v>2100</v>
      </c>
      <c r="AA3" s="36">
        <v>2250</v>
      </c>
      <c r="AB3" s="36">
        <v>2400</v>
      </c>
      <c r="AC3" s="36">
        <v>2550</v>
      </c>
      <c r="AD3" s="36">
        <v>2700</v>
      </c>
      <c r="AE3" s="36">
        <v>2850</v>
      </c>
      <c r="AF3" s="36">
        <v>3000</v>
      </c>
    </row>
    <row r="4" spans="1:32" ht="17.25" x14ac:dyDescent="0.45">
      <c r="A4" s="33" t="s">
        <v>135</v>
      </c>
      <c r="B4" s="33">
        <v>2450</v>
      </c>
      <c r="C4" s="33">
        <v>275</v>
      </c>
      <c r="D4" s="34">
        <f t="shared" si="0"/>
        <v>1969.2955593307979</v>
      </c>
      <c r="E4" s="33">
        <v>300</v>
      </c>
      <c r="F4" s="33">
        <v>1.2</v>
      </c>
      <c r="G4" s="34"/>
      <c r="H4" s="33"/>
      <c r="I4" s="33"/>
      <c r="J4" s="33"/>
      <c r="K4" s="36">
        <v>0</v>
      </c>
      <c r="L4" s="38">
        <v>9172776.6795624476</v>
      </c>
      <c r="M4" s="38">
        <v>8631169.6675700322</v>
      </c>
      <c r="N4" s="38">
        <v>8097725.8809520071</v>
      </c>
      <c r="O4" s="38">
        <v>7574221.5108500598</v>
      </c>
      <c r="P4" s="38">
        <v>7062709.2946841577</v>
      </c>
      <c r="Q4" s="38">
        <v>6565473.7106912034</v>
      </c>
      <c r="R4" s="38">
        <v>6085014.1805215096</v>
      </c>
      <c r="S4" s="38">
        <v>5624169.9817887144</v>
      </c>
      <c r="T4" s="38">
        <v>5186510.6704086242</v>
      </c>
      <c r="U4" s="38">
        <v>4777050.5900866771</v>
      </c>
      <c r="V4" s="38">
        <v>4403217.2563681379</v>
      </c>
      <c r="W4" s="38">
        <v>4075693.8269334296</v>
      </c>
      <c r="X4" s="38">
        <v>3808000.9791667033</v>
      </c>
      <c r="Y4" s="38">
        <v>3613327.7296638428</v>
      </c>
      <c r="Z4" s="38">
        <v>3500152.4040997862</v>
      </c>
      <c r="AA4" s="38">
        <v>3472052.2129449714</v>
      </c>
      <c r="AB4" s="38">
        <v>3532992.3234650544</v>
      </c>
      <c r="AC4" s="38">
        <v>3687715.2311039716</v>
      </c>
      <c r="AD4" s="38">
        <v>3928209.230705834</v>
      </c>
      <c r="AE4" s="38">
        <v>4238027.743213715</v>
      </c>
      <c r="AF4" s="38">
        <v>4603947.2583343526</v>
      </c>
    </row>
    <row r="5" spans="1:32" ht="17.25" x14ac:dyDescent="0.45">
      <c r="A5" s="33" t="s">
        <v>136</v>
      </c>
      <c r="B5" s="33">
        <v>2800</v>
      </c>
      <c r="C5" s="33">
        <v>700</v>
      </c>
      <c r="D5" s="34">
        <f t="shared" si="0"/>
        <v>2404.1630560342614</v>
      </c>
      <c r="E5" s="33">
        <v>450</v>
      </c>
      <c r="F5" s="33">
        <v>1.5</v>
      </c>
      <c r="G5" s="34"/>
      <c r="H5" s="33"/>
      <c r="I5" s="33"/>
      <c r="J5" s="33"/>
      <c r="K5" s="36">
        <v>150</v>
      </c>
      <c r="L5" s="38">
        <v>8989975.7806607541</v>
      </c>
      <c r="M5" s="38">
        <v>8435970.7069601174</v>
      </c>
      <c r="N5" s="38">
        <v>7888866.4818322994</v>
      </c>
      <c r="O5" s="38">
        <v>7350445.6690193154</v>
      </c>
      <c r="P5" s="38">
        <v>6822803.0171514722</v>
      </c>
      <c r="Q5" s="38">
        <v>6308202.9212653339</v>
      </c>
      <c r="R5" s="38">
        <v>5808888.2753152018</v>
      </c>
      <c r="S5" s="38">
        <v>5327051.8508410193</v>
      </c>
      <c r="T5" s="38">
        <v>4865241.2140437318</v>
      </c>
      <c r="U5" s="38">
        <v>4427347.5954799745</v>
      </c>
      <c r="V5" s="38">
        <v>4020250.6594053358</v>
      </c>
      <c r="W5" s="38">
        <v>3656168.9783033133</v>
      </c>
      <c r="X5" s="38">
        <v>3354351.4459792729</v>
      </c>
      <c r="Y5" s="38">
        <v>3136052.3082050206</v>
      </c>
      <c r="Z5" s="38">
        <v>3011756.5624542041</v>
      </c>
      <c r="AA5" s="38">
        <v>2979116.3873612145</v>
      </c>
      <c r="AB5" s="38">
        <v>3037909.7825120483</v>
      </c>
      <c r="AC5" s="38">
        <v>3212796.924076221</v>
      </c>
      <c r="AD5" s="38">
        <v>3486794.7989620971</v>
      </c>
      <c r="AE5" s="38">
        <v>3829227.2051033196</v>
      </c>
      <c r="AF5" s="38">
        <v>4228116.0638895463</v>
      </c>
    </row>
    <row r="6" spans="1:32" ht="17.25" x14ac:dyDescent="0.45">
      <c r="A6" s="33" t="s">
        <v>137</v>
      </c>
      <c r="B6" s="33">
        <v>2350</v>
      </c>
      <c r="C6" s="33">
        <v>1000</v>
      </c>
      <c r="D6" s="34">
        <f t="shared" si="0"/>
        <v>2102.9740844813091</v>
      </c>
      <c r="E6" s="33">
        <v>600</v>
      </c>
      <c r="F6" s="33">
        <v>1.3</v>
      </c>
      <c r="G6" s="34"/>
      <c r="H6" s="33"/>
      <c r="I6" s="33"/>
      <c r="J6" s="33"/>
      <c r="K6" s="36">
        <v>300</v>
      </c>
      <c r="L6" s="38">
        <v>8842691.5813100394</v>
      </c>
      <c r="M6" s="38">
        <v>8277784.8070804738</v>
      </c>
      <c r="N6" s="38">
        <v>7718513.6823212747</v>
      </c>
      <c r="O6" s="38">
        <v>7166723.5639029704</v>
      </c>
      <c r="P6" s="38">
        <v>6624721.1964379819</v>
      </c>
      <c r="Q6" s="38">
        <v>6095019.3350752257</v>
      </c>
      <c r="R6" s="38">
        <v>5579799.0993250441</v>
      </c>
      <c r="S6" s="38">
        <v>5080476.2723258231</v>
      </c>
      <c r="T6" s="38">
        <v>4598004.9932048824</v>
      </c>
      <c r="U6" s="38">
        <v>4134087.9580873512</v>
      </c>
      <c r="V6" s="38">
        <v>3693191.2656890634</v>
      </c>
      <c r="W6" s="38">
        <v>3286390.9461087384</v>
      </c>
      <c r="X6" s="38">
        <v>2939928.7568752533</v>
      </c>
      <c r="Y6" s="38">
        <v>2695727.1331679053</v>
      </c>
      <c r="Z6" s="38">
        <v>2568884.840238723</v>
      </c>
      <c r="AA6" s="38">
        <v>2543749.5092955036</v>
      </c>
      <c r="AB6" s="38">
        <v>2602208.2278682338</v>
      </c>
      <c r="AC6" s="38">
        <v>2800298.5824817251</v>
      </c>
      <c r="AD6" s="38">
        <v>3101797.7937519597</v>
      </c>
      <c r="AE6" s="38">
        <v>3471416.9343659994</v>
      </c>
      <c r="AF6" s="38">
        <v>3902743.2673517186</v>
      </c>
    </row>
    <row r="7" spans="1:32" ht="17.25" x14ac:dyDescent="0.45">
      <c r="A7" s="33" t="s">
        <v>138</v>
      </c>
      <c r="B7" s="33">
        <v>2600</v>
      </c>
      <c r="C7" s="33">
        <v>1150</v>
      </c>
      <c r="D7" s="34">
        <f t="shared" si="0"/>
        <v>2394.2639787625758</v>
      </c>
      <c r="E7" s="33">
        <v>200</v>
      </c>
      <c r="F7" s="33">
        <v>1.5</v>
      </c>
      <c r="G7" s="34"/>
      <c r="H7" s="33"/>
      <c r="I7" s="33"/>
      <c r="J7" s="33"/>
      <c r="K7" s="36">
        <v>450</v>
      </c>
      <c r="L7" s="38">
        <v>8733198.9248201307</v>
      </c>
      <c r="M7" s="38">
        <v>8159257.690979341</v>
      </c>
      <c r="N7" s="38">
        <v>7589658.1269636685</v>
      </c>
      <c r="O7" s="38">
        <v>7026319.5719273789</v>
      </c>
      <c r="P7" s="38">
        <v>6471989.9628136372</v>
      </c>
      <c r="Q7" s="38">
        <v>5930004.9445059234</v>
      </c>
      <c r="R7" s="38">
        <v>5403130.3948336178</v>
      </c>
      <c r="S7" s="38">
        <v>4892098.5660488792</v>
      </c>
      <c r="T7" s="38">
        <v>4395754.2591266064</v>
      </c>
      <c r="U7" s="38">
        <v>3912889.8355808128</v>
      </c>
      <c r="V7" s="38">
        <v>3444115.4314914029</v>
      </c>
      <c r="W7" s="38">
        <v>2994094.5951795536</v>
      </c>
      <c r="X7" s="38">
        <v>2582404.5458962792</v>
      </c>
      <c r="Y7" s="38">
        <v>2309965.7963318606</v>
      </c>
      <c r="Z7" s="38">
        <v>2194312.1253726538</v>
      </c>
      <c r="AA7" s="38">
        <v>2198116.3708452759</v>
      </c>
      <c r="AB7" s="38">
        <v>2296320.9111578269</v>
      </c>
      <c r="AC7" s="38">
        <v>2495783.2050708858</v>
      </c>
      <c r="AD7" s="38">
        <v>2790848.0416084379</v>
      </c>
      <c r="AE7" s="38">
        <v>3175241.5413851682</v>
      </c>
      <c r="AF7" s="38">
        <v>3639790.6992957131</v>
      </c>
    </row>
    <row r="8" spans="1:32" ht="17.25" x14ac:dyDescent="0.45">
      <c r="A8" s="33" t="s">
        <v>139</v>
      </c>
      <c r="B8" s="33">
        <v>825</v>
      </c>
      <c r="C8" s="33">
        <v>1000</v>
      </c>
      <c r="D8" s="34">
        <f t="shared" si="0"/>
        <v>1051.4870422406545</v>
      </c>
      <c r="E8" s="33">
        <v>150</v>
      </c>
      <c r="F8" s="33">
        <v>2.19</v>
      </c>
      <c r="G8" s="34"/>
      <c r="H8" s="33"/>
      <c r="I8" s="33"/>
      <c r="J8" s="33"/>
      <c r="K8" s="36">
        <v>600</v>
      </c>
      <c r="L8" s="38">
        <v>8663632.6828780286</v>
      </c>
      <c r="M8" s="38">
        <v>8082988.6806665193</v>
      </c>
      <c r="N8" s="38">
        <v>7505344.9098380068</v>
      </c>
      <c r="O8" s="38">
        <v>6932529.8103909828</v>
      </c>
      <c r="P8" s="38">
        <v>6367808.5607050145</v>
      </c>
      <c r="Q8" s="38">
        <v>5816308.2255502837</v>
      </c>
      <c r="R8" s="38">
        <v>5283090.2142701279</v>
      </c>
      <c r="S8" s="38">
        <v>4768542.4766515307</v>
      </c>
      <c r="T8" s="38">
        <v>4268453.9098868901</v>
      </c>
      <c r="U8" s="38">
        <v>3778811.0706558563</v>
      </c>
      <c r="V8" s="38">
        <v>3298097.6511629233</v>
      </c>
      <c r="W8" s="38">
        <v>2828047.7251538122</v>
      </c>
      <c r="X8" s="38">
        <v>2381872.0997935729</v>
      </c>
      <c r="Y8" s="38">
        <v>2049556.0614693388</v>
      </c>
      <c r="Z8" s="38">
        <v>1920830.6007103929</v>
      </c>
      <c r="AA8" s="38">
        <v>1963175.1509919288</v>
      </c>
      <c r="AB8" s="38">
        <v>2083550.9835596648</v>
      </c>
      <c r="AC8" s="38">
        <v>2284344.4156512683</v>
      </c>
      <c r="AD8" s="38">
        <v>2561128.2251177169</v>
      </c>
      <c r="AE8" s="38">
        <v>2948261.1159488121</v>
      </c>
      <c r="AF8" s="38">
        <v>3458025.9696095716</v>
      </c>
    </row>
    <row r="9" spans="1:32" ht="17.25" x14ac:dyDescent="0.45">
      <c r="A9" s="33" t="s">
        <v>140</v>
      </c>
      <c r="B9" s="35">
        <v>500</v>
      </c>
      <c r="C9" s="35">
        <v>500</v>
      </c>
      <c r="D9" s="33"/>
      <c r="E9" s="33" t="s">
        <v>141</v>
      </c>
      <c r="F9" s="33"/>
      <c r="G9" s="34">
        <f>SUMPRODUCT(D2:D8,E2:E8,F2:F8)</f>
        <v>7402276.4652884975</v>
      </c>
      <c r="H9" s="33"/>
      <c r="I9" s="33"/>
      <c r="J9" s="33"/>
      <c r="K9" s="36">
        <v>750</v>
      </c>
      <c r="L9" s="38">
        <v>8635857.6968702823</v>
      </c>
      <c r="M9" s="38">
        <v>8051454.3320822269</v>
      </c>
      <c r="N9" s="38">
        <v>7468794.0084769623</v>
      </c>
      <c r="O9" s="38">
        <v>6889177.9984059408</v>
      </c>
      <c r="P9" s="38">
        <v>6315685.8179597454</v>
      </c>
      <c r="Q9" s="38">
        <v>5755953.2310061613</v>
      </c>
      <c r="R9" s="38">
        <v>5222227.6970281843</v>
      </c>
      <c r="S9" s="38">
        <v>4715000.1051894343</v>
      </c>
      <c r="T9" s="38">
        <v>4223148.6028509857</v>
      </c>
      <c r="U9" s="38">
        <v>3740704.8972145566</v>
      </c>
      <c r="V9" s="38">
        <v>3267694.79889321</v>
      </c>
      <c r="W9" s="38">
        <v>2809982.3463972118</v>
      </c>
      <c r="X9" s="38">
        <v>2385657.4200672158</v>
      </c>
      <c r="Y9" s="38">
        <v>2032208.0137926564</v>
      </c>
      <c r="Z9" s="38">
        <v>1863176.4985462578</v>
      </c>
      <c r="AA9" s="38">
        <v>1876195.4944045506</v>
      </c>
      <c r="AB9" s="38">
        <v>1985133.0858985712</v>
      </c>
      <c r="AC9" s="38">
        <v>2190939.1655453113</v>
      </c>
      <c r="AD9" s="38">
        <v>2469282.5607544039</v>
      </c>
      <c r="AE9" s="38">
        <v>2859572.7887487602</v>
      </c>
      <c r="AF9" s="38">
        <v>3394639.9705007281</v>
      </c>
    </row>
    <row r="10" spans="1:32" ht="17.25" x14ac:dyDescent="0.4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6">
        <v>900</v>
      </c>
      <c r="L10" s="38">
        <v>8651220.0349366888</v>
      </c>
      <c r="M10" s="38">
        <v>8066707.8282628702</v>
      </c>
      <c r="N10" s="38">
        <v>7483239.3934317296</v>
      </c>
      <c r="O10" s="38">
        <v>6901302.6240607286</v>
      </c>
      <c r="P10" s="38">
        <v>6322125.4571026256</v>
      </c>
      <c r="Q10" s="38">
        <v>5751446.102834601</v>
      </c>
      <c r="R10" s="38">
        <v>5222911.3519355934</v>
      </c>
      <c r="S10" s="38">
        <v>4737470.7500067521</v>
      </c>
      <c r="T10" s="38">
        <v>4263641.1008564476</v>
      </c>
      <c r="U10" s="38">
        <v>3798790.2018839312</v>
      </c>
      <c r="V10" s="38">
        <v>3346966.4338594731</v>
      </c>
      <c r="W10" s="38">
        <v>2917570.6142721153</v>
      </c>
      <c r="X10" s="38">
        <v>2529019.0350434794</v>
      </c>
      <c r="Y10" s="38">
        <v>2213995.3330980767</v>
      </c>
      <c r="Z10" s="38">
        <v>2015822.5759978623</v>
      </c>
      <c r="AA10" s="38">
        <v>1938246.4239810857</v>
      </c>
      <c r="AB10" s="38">
        <v>2004191.401883197</v>
      </c>
      <c r="AC10" s="38">
        <v>2233927.8119577509</v>
      </c>
      <c r="AD10" s="38">
        <v>2552402.9031569571</v>
      </c>
      <c r="AE10" s="38">
        <v>2965197.511937282</v>
      </c>
      <c r="AF10" s="38">
        <v>3464126.5635789162</v>
      </c>
    </row>
    <row r="11" spans="1:32" ht="17.25" x14ac:dyDescent="0.4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6">
        <v>1050</v>
      </c>
      <c r="L11" s="38">
        <v>8710190.9683893863</v>
      </c>
      <c r="M11" s="38">
        <v>8129730.7157784896</v>
      </c>
      <c r="N11" s="38">
        <v>7550811.822288922</v>
      </c>
      <c r="O11" s="38">
        <v>6973885.5310660042</v>
      </c>
      <c r="P11" s="38">
        <v>6399734.228957315</v>
      </c>
      <c r="Q11" s="38">
        <v>5831137.3626477197</v>
      </c>
      <c r="R11" s="38">
        <v>5312791.0356855318</v>
      </c>
      <c r="S11" s="38">
        <v>4846260.1003916683</v>
      </c>
      <c r="T11" s="38">
        <v>4390313.402355832</v>
      </c>
      <c r="U11" s="38">
        <v>3946752.3689946616</v>
      </c>
      <c r="V11" s="38">
        <v>3521605.9260058748</v>
      </c>
      <c r="W11" s="38">
        <v>3125048.8843539073</v>
      </c>
      <c r="X11" s="38">
        <v>2772871.7121489127</v>
      </c>
      <c r="Y11" s="38">
        <v>2486063.5483480743</v>
      </c>
      <c r="Z11" s="38">
        <v>2282702.2963332674</v>
      </c>
      <c r="AA11" s="38">
        <v>2164861.1713891081</v>
      </c>
      <c r="AB11" s="38">
        <v>2192632.0326651903</v>
      </c>
      <c r="AC11" s="38">
        <v>2418299.7785472646</v>
      </c>
      <c r="AD11" s="38">
        <v>2746272.3359438116</v>
      </c>
      <c r="AE11" s="38">
        <v>3161568.4541418208</v>
      </c>
      <c r="AF11" s="38">
        <v>3636136.1203609556</v>
      </c>
    </row>
    <row r="12" spans="1:32" ht="17.25" x14ac:dyDescent="0.4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6">
        <v>1200</v>
      </c>
      <c r="L12" s="38">
        <v>8812070.2509788834</v>
      </c>
      <c r="M12" s="38">
        <v>8239734.28005327</v>
      </c>
      <c r="N12" s="38">
        <v>7670710.6773334648</v>
      </c>
      <c r="O12" s="38">
        <v>7106478.2007776862</v>
      </c>
      <c r="P12" s="38">
        <v>6550274.9473524764</v>
      </c>
      <c r="Q12" s="38">
        <v>6010961.130286552</v>
      </c>
      <c r="R12" s="38">
        <v>5506776.5630332865</v>
      </c>
      <c r="S12" s="38">
        <v>5039878.5262966827</v>
      </c>
      <c r="T12" s="38">
        <v>4596673.4937414806</v>
      </c>
      <c r="U12" s="38">
        <v>4173990.7603025897</v>
      </c>
      <c r="V12" s="38">
        <v>3776143.7471879032</v>
      </c>
      <c r="W12" s="38">
        <v>3411894.9975172533</v>
      </c>
      <c r="X12" s="38">
        <v>3093698.6140432758</v>
      </c>
      <c r="Y12" s="38">
        <v>2836241.0037113987</v>
      </c>
      <c r="Z12" s="38">
        <v>2653637.2330715656</v>
      </c>
      <c r="AA12" s="38">
        <v>2561921.974169604</v>
      </c>
      <c r="AB12" s="38">
        <v>2592982.6622095234</v>
      </c>
      <c r="AC12" s="38">
        <v>2755018.3382529351</v>
      </c>
      <c r="AD12" s="38">
        <v>3055031.211249968</v>
      </c>
      <c r="AE12" s="38">
        <v>3447454.6016641064</v>
      </c>
      <c r="AF12" s="38">
        <v>3891874.0022730334</v>
      </c>
    </row>
    <row r="13" spans="1:32" ht="17.25" x14ac:dyDescent="0.4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6">
        <v>1350</v>
      </c>
      <c r="L13" s="38">
        <v>8954985.3684561271</v>
      </c>
      <c r="M13" s="38">
        <v>8394096.9583747946</v>
      </c>
      <c r="N13" s="38">
        <v>7838900.5211586207</v>
      </c>
      <c r="O13" s="38">
        <v>7291823.6399245355</v>
      </c>
      <c r="P13" s="38">
        <v>6757150.4667859301</v>
      </c>
      <c r="Q13" s="38">
        <v>6242087.5073703378</v>
      </c>
      <c r="R13" s="38">
        <v>5754931.6174330506</v>
      </c>
      <c r="S13" s="38">
        <v>5298307.6435263958</v>
      </c>
      <c r="T13" s="38">
        <v>4869449.3980460986</v>
      </c>
      <c r="U13" s="38">
        <v>4467528.4863134976</v>
      </c>
      <c r="V13" s="38">
        <v>4096034.8320154385</v>
      </c>
      <c r="W13" s="38">
        <v>3762122.0697579891</v>
      </c>
      <c r="X13" s="38">
        <v>3475744.7778185401</v>
      </c>
      <c r="Y13" s="38">
        <v>3248683.3600711389</v>
      </c>
      <c r="Z13" s="38">
        <v>3093866.9098240547</v>
      </c>
      <c r="AA13" s="38">
        <v>3026305.2328055776</v>
      </c>
      <c r="AB13" s="38">
        <v>3062210.8022295353</v>
      </c>
      <c r="AC13" s="38">
        <v>3209867.8313553305</v>
      </c>
      <c r="AD13" s="38">
        <v>3467491.9850285547</v>
      </c>
      <c r="AE13" s="38">
        <v>3812849.6414961983</v>
      </c>
      <c r="AF13" s="38">
        <v>4218264.4217345547</v>
      </c>
    </row>
    <row r="14" spans="1:32" ht="17.25" x14ac:dyDescent="0.4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6">
        <v>1500</v>
      </c>
      <c r="L14" s="38">
        <v>9136227.3225152064</v>
      </c>
      <c r="M14" s="38">
        <v>8589084.408976011</v>
      </c>
      <c r="N14" s="38">
        <v>8049941.5096227918</v>
      </c>
      <c r="O14" s="38">
        <v>7521589.4764445266</v>
      </c>
      <c r="P14" s="38">
        <v>7008071.8102943683</v>
      </c>
      <c r="Q14" s="38">
        <v>6514623.8664421467</v>
      </c>
      <c r="R14" s="38">
        <v>6046339.445315714</v>
      </c>
      <c r="S14" s="38">
        <v>5606153.7949294224</v>
      </c>
      <c r="T14" s="38">
        <v>5195058.7332391087</v>
      </c>
      <c r="U14" s="38">
        <v>4814535.3692226224</v>
      </c>
      <c r="V14" s="38">
        <v>4468244.1477988018</v>
      </c>
      <c r="W14" s="38">
        <v>4162302.3785153106</v>
      </c>
      <c r="X14" s="38">
        <v>3904912.8715835204</v>
      </c>
      <c r="Y14" s="38">
        <v>3705800.672226313</v>
      </c>
      <c r="Z14" s="38">
        <v>3575719.6390954047</v>
      </c>
      <c r="AA14" s="38">
        <v>3525913.8522269311</v>
      </c>
      <c r="AB14" s="38">
        <v>3566227.3491141456</v>
      </c>
      <c r="AC14" s="38">
        <v>3701442.6888476168</v>
      </c>
      <c r="AD14" s="38">
        <v>3928150.2953779558</v>
      </c>
      <c r="AE14" s="38">
        <v>4233316.6567023275</v>
      </c>
      <c r="AF14" s="38">
        <v>4599748.1696275091</v>
      </c>
    </row>
    <row r="15" spans="1:32" ht="17.25" x14ac:dyDescent="0.4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6">
        <v>1650</v>
      </c>
      <c r="L15" s="38">
        <v>9352706.1559770759</v>
      </c>
      <c r="M15" s="38">
        <v>8820703.2080844957</v>
      </c>
      <c r="N15" s="38">
        <v>8298654.1898911884</v>
      </c>
      <c r="O15" s="38">
        <v>7789339.1114147827</v>
      </c>
      <c r="P15" s="38">
        <v>7296300.4259682009</v>
      </c>
      <c r="Q15" s="38">
        <v>6823605.9253549995</v>
      </c>
      <c r="R15" s="38">
        <v>6375173.9552284805</v>
      </c>
      <c r="S15" s="38">
        <v>5954101.1608122252</v>
      </c>
      <c r="T15" s="38">
        <v>5562815.2353842314</v>
      </c>
      <c r="U15" s="38">
        <v>5204033.739474413</v>
      </c>
      <c r="V15" s="38">
        <v>4881663.4492687108</v>
      </c>
      <c r="W15" s="38">
        <v>4601148.4197992934</v>
      </c>
      <c r="X15" s="38">
        <v>4369354.2512467448</v>
      </c>
      <c r="Y15" s="38">
        <v>4194193.1501351213</v>
      </c>
      <c r="Z15" s="38">
        <v>4084083.3404257838</v>
      </c>
      <c r="AA15" s="38">
        <v>4047099.2500715139</v>
      </c>
      <c r="AB15" s="38">
        <v>4089482.2140596053</v>
      </c>
      <c r="AC15" s="38">
        <v>4213645.811221255</v>
      </c>
      <c r="AD15" s="38">
        <v>4416571.7390871495</v>
      </c>
      <c r="AE15" s="38">
        <v>4689803.7049100231</v>
      </c>
      <c r="AF15" s="38">
        <v>5021897.5053062439</v>
      </c>
    </row>
    <row r="16" spans="1:32" ht="17.25" x14ac:dyDescent="0.4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6">
        <v>1800</v>
      </c>
      <c r="L16" s="38">
        <v>9601302.1904545762</v>
      </c>
      <c r="M16" s="38">
        <v>9085188.8782798611</v>
      </c>
      <c r="N16" s="38">
        <v>8580614.7655992657</v>
      </c>
      <c r="O16" s="38">
        <v>8090215.6954723066</v>
      </c>
      <c r="P16" s="38">
        <v>7617111.7426229306</v>
      </c>
      <c r="Q16" s="38">
        <v>7164722.5207423456</v>
      </c>
      <c r="R16" s="38">
        <v>6736445.9287976744</v>
      </c>
      <c r="S16" s="38">
        <v>6335416.155100029</v>
      </c>
      <c r="T16" s="38">
        <v>5964604.2956816088</v>
      </c>
      <c r="U16" s="38">
        <v>5627243.9860072387</v>
      </c>
      <c r="V16" s="38">
        <v>5327282.4179781256</v>
      </c>
      <c r="W16" s="38">
        <v>5069604.1416951129</v>
      </c>
      <c r="X16" s="38">
        <v>4859973.2675952213</v>
      </c>
      <c r="Y16" s="38">
        <v>4704739.6548855053</v>
      </c>
      <c r="Z16" s="38">
        <v>4610334.0280808434</v>
      </c>
      <c r="AA16" s="38">
        <v>4582508.847501074</v>
      </c>
      <c r="AB16" s="38">
        <v>4625295.5667035524</v>
      </c>
      <c r="AC16" s="38">
        <v>4739867.9152666144</v>
      </c>
      <c r="AD16" s="38">
        <v>4923788.661549855</v>
      </c>
      <c r="AE16" s="38">
        <v>5171187.1703199362</v>
      </c>
      <c r="AF16" s="38">
        <v>5474001.0278445603</v>
      </c>
    </row>
    <row r="17" spans="1:32" ht="17.25" x14ac:dyDescent="0.4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6">
        <v>1950</v>
      </c>
      <c r="L17" s="38">
        <v>9879052.0348110292</v>
      </c>
      <c r="M17" s="38">
        <v>9379152.5001179278</v>
      </c>
      <c r="N17" s="38">
        <v>8892074.3593050465</v>
      </c>
      <c r="O17" s="38">
        <v>8420287.3145918287</v>
      </c>
      <c r="P17" s="38">
        <v>7966600.0700954273</v>
      </c>
      <c r="Q17" s="38">
        <v>7534044.4949167781</v>
      </c>
      <c r="R17" s="38">
        <v>7125721.7079085167</v>
      </c>
      <c r="S17" s="38">
        <v>6744708.9020065842</v>
      </c>
      <c r="T17" s="38">
        <v>6394119.0815909393</v>
      </c>
      <c r="U17" s="38">
        <v>6077298.9586671973</v>
      </c>
      <c r="V17" s="38">
        <v>5798043.4724572934</v>
      </c>
      <c r="W17" s="38">
        <v>5560699.9001537627</v>
      </c>
      <c r="X17" s="38">
        <v>5370100.0756693343</v>
      </c>
      <c r="Y17" s="38">
        <v>5231313.3875885298</v>
      </c>
      <c r="Z17" s="38">
        <v>5149227.1618315121</v>
      </c>
      <c r="AA17" s="38">
        <v>5127962.709720619</v>
      </c>
      <c r="AB17" s="38">
        <v>5170176.9031824311</v>
      </c>
      <c r="AC17" s="38">
        <v>5276403.1568606012</v>
      </c>
      <c r="AD17" s="38">
        <v>5444686.3250526087</v>
      </c>
      <c r="AE17" s="38">
        <v>5670741.3671685513</v>
      </c>
      <c r="AF17" s="38">
        <v>5948641.2363223117</v>
      </c>
    </row>
    <row r="18" spans="1:32" ht="17.25" x14ac:dyDescent="0.4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6">
        <v>2100</v>
      </c>
      <c r="L18" s="38">
        <v>10183217.119806347</v>
      </c>
      <c r="M18" s="38">
        <v>9699573.4407918733</v>
      </c>
      <c r="N18" s="38">
        <v>9229794.1787725445</v>
      </c>
      <c r="O18" s="38">
        <v>8776194.07724718</v>
      </c>
      <c r="P18" s="38">
        <v>8341347.9919224558</v>
      </c>
      <c r="Q18" s="38">
        <v>7928022.0681321332</v>
      </c>
      <c r="R18" s="38">
        <v>7539096.4843786014</v>
      </c>
      <c r="S18" s="38">
        <v>7177524.5820884109</v>
      </c>
      <c r="T18" s="38">
        <v>6846361.9783072174</v>
      </c>
      <c r="U18" s="38">
        <v>6548853.8826978598</v>
      </c>
      <c r="V18" s="38">
        <v>6288523.93287721</v>
      </c>
      <c r="W18" s="38">
        <v>6069198.2201233953</v>
      </c>
      <c r="X18" s="38">
        <v>5894920.6093063876</v>
      </c>
      <c r="Y18" s="38">
        <v>5769743.9266088931</v>
      </c>
      <c r="Z18" s="38">
        <v>5697401.784326422</v>
      </c>
      <c r="AA18" s="38">
        <v>5680885.1886060555</v>
      </c>
      <c r="AB18" s="38">
        <v>5721982.1462537777</v>
      </c>
      <c r="AC18" s="38">
        <v>5820886.4527640808</v>
      </c>
      <c r="AD18" s="38">
        <v>5976011.0989385284</v>
      </c>
      <c r="AE18" s="38">
        <v>6184105.8964488953</v>
      </c>
      <c r="AF18" s="38">
        <v>6440665.9118746053</v>
      </c>
    </row>
    <row r="19" spans="1:32" ht="17.25" x14ac:dyDescent="0.4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6">
        <v>2250</v>
      </c>
      <c r="L19" s="38">
        <v>10511294.767157871</v>
      </c>
      <c r="M19" s="38">
        <v>10043754.394998707</v>
      </c>
      <c r="N19" s="38">
        <v>9590927.7718104776</v>
      </c>
      <c r="O19" s="38">
        <v>9154989.5397669934</v>
      </c>
      <c r="P19" s="38">
        <v>8738325.9780608919</v>
      </c>
      <c r="Q19" s="38">
        <v>8343493.2421504054</v>
      </c>
      <c r="R19" s="38">
        <v>7973174.4728730572</v>
      </c>
      <c r="S19" s="38">
        <v>7630155.9900635146</v>
      </c>
      <c r="T19" s="38">
        <v>7317334.4953226419</v>
      </c>
      <c r="U19" s="38">
        <v>7037746.2390167052</v>
      </c>
      <c r="V19" s="38">
        <v>6794588.7129190173</v>
      </c>
      <c r="W19" s="38">
        <v>6591198.9640927128</v>
      </c>
      <c r="X19" s="38">
        <v>6430961.3992242236</v>
      </c>
      <c r="Y19" s="38">
        <v>6317134.0221139845</v>
      </c>
      <c r="Z19" s="38">
        <v>6252599.1977797234</v>
      </c>
      <c r="AA19" s="38">
        <v>6239563.6944475118</v>
      </c>
      <c r="AB19" s="38">
        <v>6279255.1941911476</v>
      </c>
      <c r="AC19" s="38">
        <v>6371683.8290748736</v>
      </c>
      <c r="AD19" s="38">
        <v>6515542.2102935212</v>
      </c>
      <c r="AE19" s="38">
        <v>6708289.7743206825</v>
      </c>
      <c r="AF19" s="38">
        <v>6946409.1159342322</v>
      </c>
    </row>
    <row r="20" spans="1:32" ht="17.25" x14ac:dyDescent="0.4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6">
        <v>2400</v>
      </c>
      <c r="L20" s="38">
        <v>10861008.111276222</v>
      </c>
      <c r="M20" s="38">
        <v>10409279.042473638</v>
      </c>
      <c r="N20" s="38">
        <v>9972949.9735960942</v>
      </c>
      <c r="O20" s="38">
        <v>9554066.4958739579</v>
      </c>
      <c r="P20" s="38">
        <v>9154851.074089177</v>
      </c>
      <c r="Q20" s="38">
        <v>8777675.5810651332</v>
      </c>
      <c r="R20" s="38">
        <v>8425033.2971225306</v>
      </c>
      <c r="S20" s="38">
        <v>8099519.2840044964</v>
      </c>
      <c r="T20" s="38">
        <v>7803822.7438742789</v>
      </c>
      <c r="U20" s="38">
        <v>7540724.6899445644</v>
      </c>
      <c r="V20" s="38">
        <v>7313084.5755655635</v>
      </c>
      <c r="W20" s="38">
        <v>7123796.1194589408</v>
      </c>
      <c r="X20" s="38">
        <v>6975696.9398972504</v>
      </c>
      <c r="Y20" s="38">
        <v>6871426.4250385128</v>
      </c>
      <c r="Z20" s="38">
        <v>6813238.6942363884</v>
      </c>
      <c r="AA20" s="38">
        <v>6802791.1583511205</v>
      </c>
      <c r="AB20" s="38">
        <v>6840942.6689672284</v>
      </c>
      <c r="AC20" s="38">
        <v>6927604.4100962756</v>
      </c>
      <c r="AD20" s="38">
        <v>7061684.5398331694</v>
      </c>
      <c r="AE20" s="38">
        <v>7241149.0714935297</v>
      </c>
      <c r="AF20" s="38">
        <v>7463190.2703616926</v>
      </c>
    </row>
    <row r="21" spans="1:32" ht="17.25" x14ac:dyDescent="0.4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6">
        <v>2550</v>
      </c>
      <c r="L21" s="38">
        <v>11230290.58215761</v>
      </c>
      <c r="M21" s="38">
        <v>10793979.294796223</v>
      </c>
      <c r="N21" s="38">
        <v>10373612.950909033</v>
      </c>
      <c r="O21" s="38">
        <v>9971115.2184676155</v>
      </c>
      <c r="P21" s="38">
        <v>9588558.4576141648</v>
      </c>
      <c r="Q21" s="38">
        <v>9228143.3411831725</v>
      </c>
      <c r="R21" s="38">
        <v>8892176.9673194438</v>
      </c>
      <c r="S21" s="38">
        <v>8583053.1672588773</v>
      </c>
      <c r="T21" s="38">
        <v>8303235.5000741268</v>
      </c>
      <c r="U21" s="38">
        <v>8055238.2169202771</v>
      </c>
      <c r="V21" s="38">
        <v>7841595.8393131718</v>
      </c>
      <c r="W21" s="38">
        <v>7664810.5448445594</v>
      </c>
      <c r="X21" s="38">
        <v>7527269.3303762777</v>
      </c>
      <c r="Y21" s="38">
        <v>7431129.2277493123</v>
      </c>
      <c r="Z21" s="38">
        <v>7378177.2284564869</v>
      </c>
      <c r="AA21" s="38">
        <v>7369680.5359845059</v>
      </c>
      <c r="AB21" s="38">
        <v>7406250.4703313233</v>
      </c>
      <c r="AC21" s="38">
        <v>7487747.045520856</v>
      </c>
      <c r="AD21" s="38">
        <v>7613247.8064221311</v>
      </c>
      <c r="AE21" s="38">
        <v>7781092.6323308619</v>
      </c>
      <c r="AF21" s="38">
        <v>7988998.7193327229</v>
      </c>
    </row>
    <row r="22" spans="1:32" ht="17.25" x14ac:dyDescent="0.4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6">
        <v>2700</v>
      </c>
      <c r="L22" s="38">
        <v>11617270.103815367</v>
      </c>
      <c r="M22" s="38">
        <v>11195909.944106499</v>
      </c>
      <c r="N22" s="38">
        <v>10790915.503527792</v>
      </c>
      <c r="O22" s="38">
        <v>10404093.270151652</v>
      </c>
      <c r="P22" s="38">
        <v>10037374.018115567</v>
      </c>
      <c r="Q22" s="38">
        <v>9692795.7533126846</v>
      </c>
      <c r="R22" s="38">
        <v>9372484.1866296213</v>
      </c>
      <c r="S22" s="38">
        <v>9078632.0816944297</v>
      </c>
      <c r="T22" s="38">
        <v>8813476.9456491955</v>
      </c>
      <c r="U22" s="38">
        <v>8579273.8803972937</v>
      </c>
      <c r="V22" s="38">
        <v>8378258.2555792024</v>
      </c>
      <c r="W22" s="38">
        <v>8212592.4850302059</v>
      </c>
      <c r="X22" s="38">
        <v>8084293.1973042553</v>
      </c>
      <c r="Y22" s="38">
        <v>7995139.2393309129</v>
      </c>
      <c r="Z22" s="38">
        <v>7946566.3943900717</v>
      </c>
      <c r="AA22" s="38">
        <v>7939560.2661332674</v>
      </c>
      <c r="AB22" s="38">
        <v>7974563.041368545</v>
      </c>
      <c r="AC22" s="38">
        <v>8051411.1385701438</v>
      </c>
      <c r="AD22" s="38">
        <v>8169317.6929445053</v>
      </c>
      <c r="AE22" s="38">
        <v>8326906.2767607355</v>
      </c>
      <c r="AF22" s="38">
        <v>8522292.0546754487</v>
      </c>
    </row>
    <row r="23" spans="1:32" ht="17.25" x14ac:dyDescent="0.4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6">
        <v>2850</v>
      </c>
      <c r="L23" s="38">
        <v>12020254.109552799</v>
      </c>
      <c r="M23" s="38">
        <v>11613327.704767002</v>
      </c>
      <c r="N23" s="38">
        <v>11223078.397745166</v>
      </c>
      <c r="O23" s="38">
        <v>10851199.255707411</v>
      </c>
      <c r="P23" s="38">
        <v>10499486.001635801</v>
      </c>
      <c r="Q23" s="38">
        <v>10169821.480670338</v>
      </c>
      <c r="R23" s="38">
        <v>9864157.0731029231</v>
      </c>
      <c r="S23" s="38">
        <v>9584491.3898622617</v>
      </c>
      <c r="T23" s="38">
        <v>9332845.5311250184</v>
      </c>
      <c r="U23" s="38">
        <v>9111232.8748323806</v>
      </c>
      <c r="V23" s="38">
        <v>8921620.4472637232</v>
      </c>
      <c r="W23" s="38">
        <v>8765879.062195586</v>
      </c>
      <c r="X23" s="38">
        <v>8645720.9246883616</v>
      </c>
      <c r="Y23" s="38">
        <v>8562626.1466020066</v>
      </c>
      <c r="Z23" s="38">
        <v>8517763.0787288956</v>
      </c>
      <c r="AA23" s="38">
        <v>8511910.7204870619</v>
      </c>
      <c r="AB23" s="38">
        <v>8545393.7569370046</v>
      </c>
      <c r="AC23" s="38">
        <v>8618041.0425693579</v>
      </c>
      <c r="AD23" s="38">
        <v>8729175.9922718704</v>
      </c>
      <c r="AE23" s="38">
        <v>8877642.5097236075</v>
      </c>
      <c r="AF23" s="38">
        <v>9061863.9294083323</v>
      </c>
    </row>
    <row r="24" spans="1:32" ht="17.25" x14ac:dyDescent="0.4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6">
        <v>3000</v>
      </c>
      <c r="L24" s="38">
        <v>12437715.327581247</v>
      </c>
      <c r="M24" s="38">
        <v>12044672.668786019</v>
      </c>
      <c r="N24" s="38">
        <v>11668522.509820595</v>
      </c>
      <c r="O24" s="38">
        <v>11310848.162096063</v>
      </c>
      <c r="P24" s="38">
        <v>10973316.416531945</v>
      </c>
      <c r="Q24" s="38">
        <v>10657662.770553574</v>
      </c>
      <c r="R24" s="38">
        <v>10365673.397931211</v>
      </c>
      <c r="S24" s="38">
        <v>10099163.815379374</v>
      </c>
      <c r="T24" s="38">
        <v>9859953.6422153432</v>
      </c>
      <c r="U24" s="38">
        <v>9649836.2441281416</v>
      </c>
      <c r="V24" s="38">
        <v>9470541.7510981541</v>
      </c>
      <c r="W24" s="38">
        <v>9323692.275498623</v>
      </c>
      <c r="X24" s="38">
        <v>9210749.2873652279</v>
      </c>
      <c r="Y24" s="38">
        <v>9132954.9288641848</v>
      </c>
      <c r="Z24" s="38">
        <v>9091271.2181775719</v>
      </c>
      <c r="AA24" s="38">
        <v>9086323.0735667758</v>
      </c>
      <c r="AB24" s="38">
        <v>9118352.2753436696</v>
      </c>
      <c r="AC24" s="38">
        <v>9187189.3432454132</v>
      </c>
      <c r="AD24" s="38">
        <v>9292248.5749210455</v>
      </c>
      <c r="AE24" s="38">
        <v>9432548.3610006627</v>
      </c>
      <c r="AF24" s="38">
        <v>9606755.0642364118</v>
      </c>
    </row>
    <row r="25" spans="1:32" ht="17.25" x14ac:dyDescent="0.4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</row>
    <row r="26" spans="1:32" ht="17.25" x14ac:dyDescent="0.4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7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</row>
    <row r="27" spans="1:32" ht="17.25" x14ac:dyDescent="0.4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7"/>
      <c r="L27" s="36">
        <v>0</v>
      </c>
      <c r="M27" s="36">
        <v>150</v>
      </c>
      <c r="N27" s="36">
        <v>300</v>
      </c>
      <c r="O27" s="36">
        <v>450</v>
      </c>
      <c r="P27" s="36">
        <v>600</v>
      </c>
      <c r="Q27" s="36">
        <v>750</v>
      </c>
      <c r="R27" s="36">
        <v>900</v>
      </c>
      <c r="S27" s="36">
        <v>1050</v>
      </c>
      <c r="T27" s="36">
        <v>1200</v>
      </c>
      <c r="U27" s="36">
        <v>1350</v>
      </c>
      <c r="V27" s="36">
        <v>1500</v>
      </c>
      <c r="W27" s="36">
        <v>1650</v>
      </c>
      <c r="X27" s="36">
        <v>1800</v>
      </c>
      <c r="Y27" s="36">
        <v>1950</v>
      </c>
      <c r="Z27" s="36">
        <v>2100</v>
      </c>
      <c r="AA27" s="36">
        <v>2250</v>
      </c>
      <c r="AB27" s="36">
        <v>2400</v>
      </c>
      <c r="AC27" s="36">
        <v>2550</v>
      </c>
      <c r="AD27" s="36">
        <v>2700</v>
      </c>
      <c r="AE27" s="36">
        <v>2850</v>
      </c>
      <c r="AF27" s="36">
        <v>3000</v>
      </c>
    </row>
    <row r="28" spans="1:32" ht="17.25" x14ac:dyDescent="0.4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6">
        <v>0</v>
      </c>
      <c r="L28" s="38">
        <v>9172776.6795624476</v>
      </c>
      <c r="M28" s="38">
        <v>8631169.6675700322</v>
      </c>
      <c r="N28" s="38">
        <v>8097725.8809520071</v>
      </c>
      <c r="O28" s="38">
        <v>7574221.5108500598</v>
      </c>
      <c r="P28" s="38">
        <v>7062709.2946841577</v>
      </c>
      <c r="Q28" s="38">
        <v>6565473.7106912034</v>
      </c>
      <c r="R28" s="38">
        <v>6085014.1805215096</v>
      </c>
      <c r="S28" s="38">
        <v>5624169.9817887144</v>
      </c>
      <c r="T28" s="38">
        <v>5186510.6704086242</v>
      </c>
      <c r="U28" s="38">
        <v>4777050.5900866771</v>
      </c>
      <c r="V28" s="38">
        <v>4403217.2563681379</v>
      </c>
      <c r="W28" s="38">
        <v>4075693.8269334296</v>
      </c>
      <c r="X28" s="38">
        <v>3808000.9791667033</v>
      </c>
      <c r="Y28" s="38">
        <v>3613327.7296638428</v>
      </c>
      <c r="Z28" s="38">
        <v>3500152.4040997862</v>
      </c>
      <c r="AA28" s="38">
        <v>3472052.2129449714</v>
      </c>
      <c r="AB28" s="38">
        <v>3532992.3234650544</v>
      </c>
      <c r="AC28" s="38">
        <v>3687715.2311039716</v>
      </c>
      <c r="AD28" s="38">
        <v>3928209.230705834</v>
      </c>
      <c r="AE28" s="38">
        <v>4238027.743213715</v>
      </c>
      <c r="AF28" s="38">
        <v>4603947.2583343526</v>
      </c>
    </row>
    <row r="29" spans="1:32" ht="17.25" x14ac:dyDescent="0.4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6">
        <v>150</v>
      </c>
      <c r="L29" s="38">
        <v>8989975.7806607541</v>
      </c>
      <c r="M29" s="38">
        <v>8435970.7069601174</v>
      </c>
      <c r="N29" s="38">
        <v>7888866.4818322994</v>
      </c>
      <c r="O29" s="38">
        <v>7350445.6690193154</v>
      </c>
      <c r="P29" s="38">
        <v>6822803.0171514722</v>
      </c>
      <c r="Q29" s="38">
        <v>6308202.9212653339</v>
      </c>
      <c r="R29" s="38">
        <v>5808888.2753152018</v>
      </c>
      <c r="S29" s="38">
        <v>5327051.8508410193</v>
      </c>
      <c r="T29" s="38">
        <v>4865241.2140437318</v>
      </c>
      <c r="U29" s="38">
        <v>4427347.5954799745</v>
      </c>
      <c r="V29" s="38">
        <v>4020250.6594053358</v>
      </c>
      <c r="W29" s="38">
        <v>3656168.9783033133</v>
      </c>
      <c r="X29" s="38">
        <v>3354351.4459792729</v>
      </c>
      <c r="Y29" s="38">
        <v>3136052.3082050206</v>
      </c>
      <c r="Z29" s="38">
        <v>3011756.5624542041</v>
      </c>
      <c r="AA29" s="38">
        <v>2979116.3873612145</v>
      </c>
      <c r="AB29" s="38">
        <v>3037909.7825120483</v>
      </c>
      <c r="AC29" s="38">
        <v>3212796.924076221</v>
      </c>
      <c r="AD29" s="38">
        <v>3486794.7989620971</v>
      </c>
      <c r="AE29" s="38">
        <v>3829227.2051033196</v>
      </c>
      <c r="AF29" s="38">
        <v>4228116.0638895463</v>
      </c>
    </row>
    <row r="30" spans="1:32" ht="17.25" x14ac:dyDescent="0.4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6">
        <v>300</v>
      </c>
      <c r="L30" s="38">
        <v>8842691.5813100394</v>
      </c>
      <c r="M30" s="38">
        <v>8277784.8070804738</v>
      </c>
      <c r="N30" s="38">
        <v>7718513.6823212747</v>
      </c>
      <c r="O30" s="38">
        <v>7166723.5639029704</v>
      </c>
      <c r="P30" s="38">
        <v>6624721.1964379819</v>
      </c>
      <c r="Q30" s="38">
        <v>6095019.3350752257</v>
      </c>
      <c r="R30" s="38">
        <v>5579799.0993250441</v>
      </c>
      <c r="S30" s="38">
        <v>5080476.2723258231</v>
      </c>
      <c r="T30" s="38">
        <v>4598004.9932048824</v>
      </c>
      <c r="U30" s="38">
        <v>4134087.9580873512</v>
      </c>
      <c r="V30" s="38">
        <v>3693191.2656890634</v>
      </c>
      <c r="W30" s="38">
        <v>3286390.9461087384</v>
      </c>
      <c r="X30" s="38">
        <v>2939928.7568752533</v>
      </c>
      <c r="Y30" s="38">
        <v>2695727.1331679053</v>
      </c>
      <c r="Z30" s="38">
        <v>2568884.840238723</v>
      </c>
      <c r="AA30" s="38">
        <v>2543749.5092955036</v>
      </c>
      <c r="AB30" s="38">
        <v>2602208.2278682338</v>
      </c>
      <c r="AC30" s="38">
        <v>2800298.5824817251</v>
      </c>
      <c r="AD30" s="38">
        <v>3101797.7937519597</v>
      </c>
      <c r="AE30" s="38">
        <v>3471416.9343659994</v>
      </c>
      <c r="AF30" s="38">
        <v>3902743.2673517186</v>
      </c>
    </row>
    <row r="31" spans="1:32" ht="17.25" x14ac:dyDescent="0.4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6">
        <v>450</v>
      </c>
      <c r="L31" s="38">
        <v>8733198.9248201307</v>
      </c>
      <c r="M31" s="38">
        <v>8159257.690979341</v>
      </c>
      <c r="N31" s="38">
        <v>7589658.1269636685</v>
      </c>
      <c r="O31" s="38">
        <v>7026319.5719273789</v>
      </c>
      <c r="P31" s="38">
        <v>6471989.9628136372</v>
      </c>
      <c r="Q31" s="38">
        <v>5930004.9445059234</v>
      </c>
      <c r="R31" s="38">
        <v>5403130.3948336178</v>
      </c>
      <c r="S31" s="38">
        <v>4892098.5660488792</v>
      </c>
      <c r="T31" s="38">
        <v>4395754.2591266064</v>
      </c>
      <c r="U31" s="38">
        <v>3912889.8355808128</v>
      </c>
      <c r="V31" s="38">
        <v>3444115.4314914029</v>
      </c>
      <c r="W31" s="38">
        <v>2994094.5951795536</v>
      </c>
      <c r="X31" s="38">
        <v>2582404.5458962792</v>
      </c>
      <c r="Y31" s="38">
        <v>2309965.7963318606</v>
      </c>
      <c r="Z31" s="38">
        <v>2194312.1253726538</v>
      </c>
      <c r="AA31" s="38">
        <v>2198116.3708452759</v>
      </c>
      <c r="AB31" s="38">
        <v>2296320.9111578269</v>
      </c>
      <c r="AC31" s="38">
        <v>2495783.2050708858</v>
      </c>
      <c r="AD31" s="38">
        <v>2790848.0416084379</v>
      </c>
      <c r="AE31" s="38">
        <v>3175241.5413851682</v>
      </c>
      <c r="AF31" s="38">
        <v>3639790.6992957131</v>
      </c>
    </row>
    <row r="32" spans="1:32" ht="17.25" x14ac:dyDescent="0.4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6">
        <v>600</v>
      </c>
      <c r="L32" s="38">
        <v>8663632.6828780286</v>
      </c>
      <c r="M32" s="38">
        <v>8082988.6806665193</v>
      </c>
      <c r="N32" s="38">
        <v>7505344.9098380068</v>
      </c>
      <c r="O32" s="38">
        <v>6932529.8103909828</v>
      </c>
      <c r="P32" s="38">
        <v>6367808.5607050145</v>
      </c>
      <c r="Q32" s="38">
        <v>5816308.2255502837</v>
      </c>
      <c r="R32" s="38">
        <v>5283090.2142701279</v>
      </c>
      <c r="S32" s="38">
        <v>4768542.4766515307</v>
      </c>
      <c r="T32" s="38">
        <v>4268453.9098868901</v>
      </c>
      <c r="U32" s="38">
        <v>3778811.0706558563</v>
      </c>
      <c r="V32" s="38">
        <v>3298097.6511629233</v>
      </c>
      <c r="W32" s="38">
        <v>2828047.7251538122</v>
      </c>
      <c r="X32" s="38">
        <v>2381872.0997935729</v>
      </c>
      <c r="Y32" s="38">
        <v>2049556.0614693388</v>
      </c>
      <c r="Z32" s="38">
        <v>1920830.6007103929</v>
      </c>
      <c r="AA32" s="38">
        <v>1963175.1509919288</v>
      </c>
      <c r="AB32" s="38">
        <v>2083550.9835596648</v>
      </c>
      <c r="AC32" s="38">
        <v>2284344.4156512683</v>
      </c>
      <c r="AD32" s="38">
        <v>2561128.2251177169</v>
      </c>
      <c r="AE32" s="38">
        <v>2948261.1159488121</v>
      </c>
      <c r="AF32" s="38">
        <v>3458025.9696095716</v>
      </c>
    </row>
    <row r="33" spans="1:32" ht="17.25" x14ac:dyDescent="0.4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6">
        <v>750</v>
      </c>
      <c r="L33" s="38">
        <v>8635857.6968702823</v>
      </c>
      <c r="M33" s="38">
        <v>8051454.3320822269</v>
      </c>
      <c r="N33" s="38">
        <v>7468794.0084769623</v>
      </c>
      <c r="O33" s="38">
        <v>6889177.9984059408</v>
      </c>
      <c r="P33" s="38">
        <v>6315685.8179597454</v>
      </c>
      <c r="Q33" s="38">
        <v>5755953.2310061613</v>
      </c>
      <c r="R33" s="38">
        <v>5222227.6970281843</v>
      </c>
      <c r="S33" s="38">
        <v>4715000.1051894343</v>
      </c>
      <c r="T33" s="38">
        <v>4223148.6028509857</v>
      </c>
      <c r="U33" s="38">
        <v>3740704.8972145566</v>
      </c>
      <c r="V33" s="38">
        <v>3267694.79889321</v>
      </c>
      <c r="W33" s="38">
        <v>2809982.3463972118</v>
      </c>
      <c r="X33" s="38">
        <v>2385657.4200672158</v>
      </c>
      <c r="Y33" s="38">
        <v>2032208.0137926564</v>
      </c>
      <c r="Z33" s="38">
        <v>1863176.4985462578</v>
      </c>
      <c r="AA33" s="38">
        <v>1876195.4944045506</v>
      </c>
      <c r="AB33" s="38">
        <v>1985133.0858985712</v>
      </c>
      <c r="AC33" s="38">
        <v>2190939.1655453113</v>
      </c>
      <c r="AD33" s="38">
        <v>2469282.5607544039</v>
      </c>
      <c r="AE33" s="38">
        <v>2859572.7887487602</v>
      </c>
      <c r="AF33" s="38">
        <v>3394639.9705007281</v>
      </c>
    </row>
    <row r="34" spans="1:32" ht="17.25" x14ac:dyDescent="0.4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6">
        <v>900</v>
      </c>
      <c r="L34" s="38">
        <v>8651220.0349366888</v>
      </c>
      <c r="M34" s="38">
        <v>8066707.8282628702</v>
      </c>
      <c r="N34" s="38">
        <v>7483239.3934317296</v>
      </c>
      <c r="O34" s="38">
        <v>6901302.6240607286</v>
      </c>
      <c r="P34" s="38">
        <v>6322125.4571026256</v>
      </c>
      <c r="Q34" s="38">
        <v>5751446.102834601</v>
      </c>
      <c r="R34" s="38">
        <v>5222911.3519355934</v>
      </c>
      <c r="S34" s="38">
        <v>4737470.7500067521</v>
      </c>
      <c r="T34" s="38">
        <v>4263641.1008564476</v>
      </c>
      <c r="U34" s="38">
        <v>3798790.2018839312</v>
      </c>
      <c r="V34" s="38">
        <v>3346966.4338594731</v>
      </c>
      <c r="W34" s="38">
        <v>2917570.6142721153</v>
      </c>
      <c r="X34" s="38">
        <v>2529019.0350434794</v>
      </c>
      <c r="Y34" s="38">
        <v>2213995.3330980767</v>
      </c>
      <c r="Z34" s="38">
        <v>2015822.5759978623</v>
      </c>
      <c r="AA34" s="38">
        <v>1938246.4239810857</v>
      </c>
      <c r="AB34" s="38">
        <v>2004191.401883197</v>
      </c>
      <c r="AC34" s="38">
        <v>2233927.8119577509</v>
      </c>
      <c r="AD34" s="38">
        <v>2552402.9031569571</v>
      </c>
      <c r="AE34" s="38">
        <v>2965197.511937282</v>
      </c>
      <c r="AF34" s="38">
        <v>3464126.5635789162</v>
      </c>
    </row>
    <row r="35" spans="1:32" ht="17.25" x14ac:dyDescent="0.4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6">
        <v>1050</v>
      </c>
      <c r="L35" s="38">
        <v>8710190.9683893863</v>
      </c>
      <c r="M35" s="38">
        <v>8129730.7157784896</v>
      </c>
      <c r="N35" s="38">
        <v>7550811.822288922</v>
      </c>
      <c r="O35" s="38">
        <v>6973885.5310660042</v>
      </c>
      <c r="P35" s="38">
        <v>6399734.228957315</v>
      </c>
      <c r="Q35" s="38">
        <v>5831137.3626477197</v>
      </c>
      <c r="R35" s="38">
        <v>5312791.0356855318</v>
      </c>
      <c r="S35" s="38">
        <v>4846260.1003916683</v>
      </c>
      <c r="T35" s="38">
        <v>4390313.402355832</v>
      </c>
      <c r="U35" s="38">
        <v>3946752.3689946616</v>
      </c>
      <c r="V35" s="38">
        <v>3521605.9260058748</v>
      </c>
      <c r="W35" s="38">
        <v>3125048.8843539073</v>
      </c>
      <c r="X35" s="38">
        <v>2772871.7121489127</v>
      </c>
      <c r="Y35" s="38">
        <v>2486063.5483480743</v>
      </c>
      <c r="Z35" s="38">
        <v>2282702.2963332674</v>
      </c>
      <c r="AA35" s="38">
        <v>2164861.1713891081</v>
      </c>
      <c r="AB35" s="38">
        <v>2192632.0326651903</v>
      </c>
      <c r="AC35" s="38">
        <v>2418299.7785472646</v>
      </c>
      <c r="AD35" s="38">
        <v>2746272.3359438116</v>
      </c>
      <c r="AE35" s="38">
        <v>3161568.4541418208</v>
      </c>
      <c r="AF35" s="38">
        <v>3636136.1203609556</v>
      </c>
    </row>
    <row r="36" spans="1:32" ht="17.25" x14ac:dyDescent="0.4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6">
        <v>1200</v>
      </c>
      <c r="L36" s="38">
        <v>8812070.2509788834</v>
      </c>
      <c r="M36" s="38">
        <v>8239734.28005327</v>
      </c>
      <c r="N36" s="38">
        <v>7670710.6773334648</v>
      </c>
      <c r="O36" s="38">
        <v>7106478.2007776862</v>
      </c>
      <c r="P36" s="38">
        <v>6550274.9473524764</v>
      </c>
      <c r="Q36" s="38">
        <v>6010961.130286552</v>
      </c>
      <c r="R36" s="38">
        <v>5506776.5630332865</v>
      </c>
      <c r="S36" s="38">
        <v>5039878.5262966827</v>
      </c>
      <c r="T36" s="38">
        <v>4596673.4937414806</v>
      </c>
      <c r="U36" s="38">
        <v>4173990.7603025897</v>
      </c>
      <c r="V36" s="38">
        <v>3776143.7471879032</v>
      </c>
      <c r="W36" s="38">
        <v>3411894.9975172533</v>
      </c>
      <c r="X36" s="38">
        <v>3093698.6140432758</v>
      </c>
      <c r="Y36" s="38">
        <v>2836241.0037113987</v>
      </c>
      <c r="Z36" s="38">
        <v>2653637.2330715656</v>
      </c>
      <c r="AA36" s="38">
        <v>2561921.974169604</v>
      </c>
      <c r="AB36" s="38">
        <v>2592982.6622095234</v>
      </c>
      <c r="AC36" s="38">
        <v>2755018.3382529351</v>
      </c>
      <c r="AD36" s="38">
        <v>3055031.211249968</v>
      </c>
      <c r="AE36" s="38">
        <v>3447454.6016641064</v>
      </c>
      <c r="AF36" s="38">
        <v>3891874.0022730334</v>
      </c>
    </row>
    <row r="37" spans="1:32" ht="17.25" x14ac:dyDescent="0.4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6">
        <v>1350</v>
      </c>
      <c r="L37" s="38">
        <v>8954985.3684561271</v>
      </c>
      <c r="M37" s="38">
        <v>8394096.9583747946</v>
      </c>
      <c r="N37" s="38">
        <v>7838900.5211586207</v>
      </c>
      <c r="O37" s="38">
        <v>7291823.6399245355</v>
      </c>
      <c r="P37" s="38">
        <v>6757150.4667859301</v>
      </c>
      <c r="Q37" s="38">
        <v>6242087.5073703378</v>
      </c>
      <c r="R37" s="38">
        <v>5754931.6174330506</v>
      </c>
      <c r="S37" s="38">
        <v>5298307.6435263958</v>
      </c>
      <c r="T37" s="38">
        <v>4869449.3980460986</v>
      </c>
      <c r="U37" s="38">
        <v>4467528.4863134976</v>
      </c>
      <c r="V37" s="38">
        <v>4096034.8320154385</v>
      </c>
      <c r="W37" s="38">
        <v>3762122.0697579891</v>
      </c>
      <c r="X37" s="38">
        <v>3475744.7778185401</v>
      </c>
      <c r="Y37" s="38">
        <v>3248683.3600711389</v>
      </c>
      <c r="Z37" s="38">
        <v>3093866.9098240547</v>
      </c>
      <c r="AA37" s="38">
        <v>3026305.2328055776</v>
      </c>
      <c r="AB37" s="38">
        <v>3062210.8022295353</v>
      </c>
      <c r="AC37" s="38">
        <v>3209867.8313553305</v>
      </c>
      <c r="AD37" s="38">
        <v>3467491.9850285547</v>
      </c>
      <c r="AE37" s="38">
        <v>3812849.6414961983</v>
      </c>
      <c r="AF37" s="38">
        <v>4218264.4217345547</v>
      </c>
    </row>
    <row r="38" spans="1:32" ht="17.25" x14ac:dyDescent="0.4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6">
        <v>1500</v>
      </c>
      <c r="L38" s="38">
        <v>9136227.3225152064</v>
      </c>
      <c r="M38" s="38">
        <v>8589084.408976011</v>
      </c>
      <c r="N38" s="38">
        <v>8049941.5096227918</v>
      </c>
      <c r="O38" s="38">
        <v>7521589.4764445266</v>
      </c>
      <c r="P38" s="38">
        <v>7008071.8102943683</v>
      </c>
      <c r="Q38" s="38">
        <v>6514623.8664421467</v>
      </c>
      <c r="R38" s="38">
        <v>6046339.445315714</v>
      </c>
      <c r="S38" s="38">
        <v>5606153.7949294224</v>
      </c>
      <c r="T38" s="38">
        <v>5195058.7332391087</v>
      </c>
      <c r="U38" s="38">
        <v>4814535.3692226224</v>
      </c>
      <c r="V38" s="38">
        <v>4468244.1477988018</v>
      </c>
      <c r="W38" s="38">
        <v>4162302.3785153106</v>
      </c>
      <c r="X38" s="38">
        <v>3904912.8715835204</v>
      </c>
      <c r="Y38" s="38">
        <v>3705800.672226313</v>
      </c>
      <c r="Z38" s="38">
        <v>3575719.6390954047</v>
      </c>
      <c r="AA38" s="38">
        <v>3525913.8522269311</v>
      </c>
      <c r="AB38" s="38">
        <v>3566227.3491141456</v>
      </c>
      <c r="AC38" s="38">
        <v>3701442.6888476168</v>
      </c>
      <c r="AD38" s="38">
        <v>3928150.2953779558</v>
      </c>
      <c r="AE38" s="38">
        <v>4233316.6567023275</v>
      </c>
      <c r="AF38" s="38">
        <v>4599748.1696275091</v>
      </c>
    </row>
    <row r="39" spans="1:32" ht="17.25" x14ac:dyDescent="0.4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6">
        <v>1650</v>
      </c>
      <c r="L39" s="38">
        <v>9352706.1559770759</v>
      </c>
      <c r="M39" s="38">
        <v>8820703.2080844957</v>
      </c>
      <c r="N39" s="38">
        <v>8298654.1898911884</v>
      </c>
      <c r="O39" s="38">
        <v>7789339.1114147827</v>
      </c>
      <c r="P39" s="38">
        <v>7296300.4259682009</v>
      </c>
      <c r="Q39" s="38">
        <v>6823605.9253549995</v>
      </c>
      <c r="R39" s="38">
        <v>6375173.9552284805</v>
      </c>
      <c r="S39" s="38">
        <v>5954101.1608122252</v>
      </c>
      <c r="T39" s="38">
        <v>5562815.2353842314</v>
      </c>
      <c r="U39" s="38">
        <v>5204033.739474413</v>
      </c>
      <c r="V39" s="38">
        <v>4881663.4492687108</v>
      </c>
      <c r="W39" s="38">
        <v>4601148.4197992934</v>
      </c>
      <c r="X39" s="38">
        <v>4369354.2512467448</v>
      </c>
      <c r="Y39" s="38">
        <v>4194193.1501351213</v>
      </c>
      <c r="Z39" s="38">
        <v>4084083.3404257838</v>
      </c>
      <c r="AA39" s="38">
        <v>4047099.2500715139</v>
      </c>
      <c r="AB39" s="38">
        <v>4089482.2140596053</v>
      </c>
      <c r="AC39" s="38">
        <v>4213645.811221255</v>
      </c>
      <c r="AD39" s="38">
        <v>4416571.7390871495</v>
      </c>
      <c r="AE39" s="38">
        <v>4689803.7049100231</v>
      </c>
      <c r="AF39" s="38">
        <v>5021897.5053062439</v>
      </c>
    </row>
    <row r="40" spans="1:32" ht="17.25" x14ac:dyDescent="0.4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6">
        <v>1800</v>
      </c>
      <c r="L40" s="38">
        <v>9601302.1904545762</v>
      </c>
      <c r="M40" s="38">
        <v>9085188.8782798611</v>
      </c>
      <c r="N40" s="38">
        <v>8580614.7655992657</v>
      </c>
      <c r="O40" s="38">
        <v>8090215.6954723066</v>
      </c>
      <c r="P40" s="38">
        <v>7617111.7426229306</v>
      </c>
      <c r="Q40" s="38">
        <v>7164722.5207423456</v>
      </c>
      <c r="R40" s="38">
        <v>6736445.9287976744</v>
      </c>
      <c r="S40" s="38">
        <v>6335416.155100029</v>
      </c>
      <c r="T40" s="38">
        <v>5964604.2956816088</v>
      </c>
      <c r="U40" s="38">
        <v>5627243.9860072387</v>
      </c>
      <c r="V40" s="38">
        <v>5327282.4179781256</v>
      </c>
      <c r="W40" s="38">
        <v>5069604.1416951129</v>
      </c>
      <c r="X40" s="38">
        <v>4859973.2675952213</v>
      </c>
      <c r="Y40" s="38">
        <v>4704739.6548855053</v>
      </c>
      <c r="Z40" s="38">
        <v>4610334.0280808434</v>
      </c>
      <c r="AA40" s="38">
        <v>4582508.847501074</v>
      </c>
      <c r="AB40" s="38">
        <v>4625295.5667035524</v>
      </c>
      <c r="AC40" s="38">
        <v>4739867.9152666144</v>
      </c>
      <c r="AD40" s="38">
        <v>4923788.661549855</v>
      </c>
      <c r="AE40" s="38">
        <v>5171187.1703199362</v>
      </c>
      <c r="AF40" s="38">
        <v>5474001.0278445603</v>
      </c>
    </row>
    <row r="41" spans="1:32" ht="17.25" x14ac:dyDescent="0.4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6">
        <v>1950</v>
      </c>
      <c r="L41" s="38">
        <v>9879052.0348110292</v>
      </c>
      <c r="M41" s="38">
        <v>9379152.5001179278</v>
      </c>
      <c r="N41" s="38">
        <v>8892074.3593050465</v>
      </c>
      <c r="O41" s="38">
        <v>8420287.3145918287</v>
      </c>
      <c r="P41" s="38">
        <v>7966600.0700954273</v>
      </c>
      <c r="Q41" s="38">
        <v>7534044.4949167781</v>
      </c>
      <c r="R41" s="38">
        <v>7125721.7079085167</v>
      </c>
      <c r="S41" s="38">
        <v>6744708.9020065842</v>
      </c>
      <c r="T41" s="38">
        <v>6394119.0815909393</v>
      </c>
      <c r="U41" s="38">
        <v>6077298.9586671973</v>
      </c>
      <c r="V41" s="38">
        <v>5798043.4724572934</v>
      </c>
      <c r="W41" s="38">
        <v>5560699.9001537627</v>
      </c>
      <c r="X41" s="38">
        <v>5370100.0756693343</v>
      </c>
      <c r="Y41" s="38">
        <v>5231313.3875885298</v>
      </c>
      <c r="Z41" s="38">
        <v>5149227.1618315121</v>
      </c>
      <c r="AA41" s="38">
        <v>5127962.709720619</v>
      </c>
      <c r="AB41" s="38">
        <v>5170176.9031824311</v>
      </c>
      <c r="AC41" s="38">
        <v>5276403.1568606012</v>
      </c>
      <c r="AD41" s="38">
        <v>5444686.3250526087</v>
      </c>
      <c r="AE41" s="38">
        <v>5670741.3671685513</v>
      </c>
      <c r="AF41" s="38">
        <v>5948641.2363223117</v>
      </c>
    </row>
    <row r="42" spans="1:32" ht="17.25" x14ac:dyDescent="0.4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6">
        <v>2100</v>
      </c>
      <c r="L42" s="38">
        <v>10183217.119806347</v>
      </c>
      <c r="M42" s="38">
        <v>9699573.4407918733</v>
      </c>
      <c r="N42" s="38">
        <v>9229794.1787725445</v>
      </c>
      <c r="O42" s="38">
        <v>8776194.07724718</v>
      </c>
      <c r="P42" s="38">
        <v>8341347.9919224558</v>
      </c>
      <c r="Q42" s="38">
        <v>7928022.0681321332</v>
      </c>
      <c r="R42" s="38">
        <v>7539096.4843786014</v>
      </c>
      <c r="S42" s="38">
        <v>7177524.5820884109</v>
      </c>
      <c r="T42" s="38">
        <v>6846361.9783072174</v>
      </c>
      <c r="U42" s="38">
        <v>6548853.8826978598</v>
      </c>
      <c r="V42" s="38">
        <v>6288523.93287721</v>
      </c>
      <c r="W42" s="38">
        <v>6069198.2201233953</v>
      </c>
      <c r="X42" s="38">
        <v>5894920.6093063876</v>
      </c>
      <c r="Y42" s="38">
        <v>5769743.9266088931</v>
      </c>
      <c r="Z42" s="38">
        <v>5697401.784326422</v>
      </c>
      <c r="AA42" s="38">
        <v>5680885.1886060555</v>
      </c>
      <c r="AB42" s="38">
        <v>5721982.1462537777</v>
      </c>
      <c r="AC42" s="38">
        <v>5820886.4527640808</v>
      </c>
      <c r="AD42" s="38">
        <v>5976011.0989385284</v>
      </c>
      <c r="AE42" s="38">
        <v>6184105.8964488953</v>
      </c>
      <c r="AF42" s="38">
        <v>6440665.9118746053</v>
      </c>
    </row>
    <row r="43" spans="1:32" ht="17.25" x14ac:dyDescent="0.4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6">
        <v>2250</v>
      </c>
      <c r="L43" s="38">
        <v>10511294.767157871</v>
      </c>
      <c r="M43" s="38">
        <v>10043754.394998707</v>
      </c>
      <c r="N43" s="38">
        <v>9590927.7718104776</v>
      </c>
      <c r="O43" s="38">
        <v>9154989.5397669934</v>
      </c>
      <c r="P43" s="38">
        <v>8738325.9780608919</v>
      </c>
      <c r="Q43" s="38">
        <v>8343493.2421504054</v>
      </c>
      <c r="R43" s="38">
        <v>7973174.4728730572</v>
      </c>
      <c r="S43" s="38">
        <v>7630155.9900635146</v>
      </c>
      <c r="T43" s="38">
        <v>7317334.4953226419</v>
      </c>
      <c r="U43" s="38">
        <v>7037746.2390167052</v>
      </c>
      <c r="V43" s="38">
        <v>6794588.7129190173</v>
      </c>
      <c r="W43" s="38">
        <v>6591198.9640927128</v>
      </c>
      <c r="X43" s="38">
        <v>6430961.3992242236</v>
      </c>
      <c r="Y43" s="38">
        <v>6317134.0221139845</v>
      </c>
      <c r="Z43" s="38">
        <v>6252599.1977797234</v>
      </c>
      <c r="AA43" s="38">
        <v>6239563.6944475118</v>
      </c>
      <c r="AB43" s="38">
        <v>6279255.1941911476</v>
      </c>
      <c r="AC43" s="38">
        <v>6371683.8290748736</v>
      </c>
      <c r="AD43" s="38">
        <v>6515542.2102935212</v>
      </c>
      <c r="AE43" s="38">
        <v>6708289.7743206825</v>
      </c>
      <c r="AF43" s="38">
        <v>6946409.1159342322</v>
      </c>
    </row>
    <row r="44" spans="1:32" ht="17.25" x14ac:dyDescent="0.4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6">
        <v>2400</v>
      </c>
      <c r="L44" s="38">
        <v>10861008.111276222</v>
      </c>
      <c r="M44" s="38">
        <v>10409279.042473638</v>
      </c>
      <c r="N44" s="38">
        <v>9972949.9735960942</v>
      </c>
      <c r="O44" s="38">
        <v>9554066.4958739579</v>
      </c>
      <c r="P44" s="38">
        <v>9154851.074089177</v>
      </c>
      <c r="Q44" s="38">
        <v>8777675.5810651332</v>
      </c>
      <c r="R44" s="38">
        <v>8425033.2971225306</v>
      </c>
      <c r="S44" s="38">
        <v>8099519.2840044964</v>
      </c>
      <c r="T44" s="38">
        <v>7803822.7438742789</v>
      </c>
      <c r="U44" s="38">
        <v>7540724.6899445644</v>
      </c>
      <c r="V44" s="38">
        <v>7313084.5755655635</v>
      </c>
      <c r="W44" s="38">
        <v>7123796.1194589408</v>
      </c>
      <c r="X44" s="38">
        <v>6975696.9398972504</v>
      </c>
      <c r="Y44" s="38">
        <v>6871426.4250385128</v>
      </c>
      <c r="Z44" s="38">
        <v>6813238.6942363884</v>
      </c>
      <c r="AA44" s="38">
        <v>6802791.1583511205</v>
      </c>
      <c r="AB44" s="38">
        <v>6840942.6689672284</v>
      </c>
      <c r="AC44" s="38">
        <v>6927604.4100962756</v>
      </c>
      <c r="AD44" s="38">
        <v>7061684.5398331694</v>
      </c>
      <c r="AE44" s="38">
        <v>7241149.0714935297</v>
      </c>
      <c r="AF44" s="38">
        <v>7463190.2703616926</v>
      </c>
    </row>
    <row r="45" spans="1:32" ht="17.25" x14ac:dyDescent="0.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6">
        <v>2550</v>
      </c>
      <c r="L45" s="38">
        <v>11230290.58215761</v>
      </c>
      <c r="M45" s="38">
        <v>10793979.294796223</v>
      </c>
      <c r="N45" s="38">
        <v>10373612.950909033</v>
      </c>
      <c r="O45" s="38">
        <v>9971115.2184676155</v>
      </c>
      <c r="P45" s="38">
        <v>9588558.4576141648</v>
      </c>
      <c r="Q45" s="38">
        <v>9228143.3411831725</v>
      </c>
      <c r="R45" s="38">
        <v>8892176.9673194438</v>
      </c>
      <c r="S45" s="38">
        <v>8583053.1672588773</v>
      </c>
      <c r="T45" s="38">
        <v>8303235.5000741268</v>
      </c>
      <c r="U45" s="38">
        <v>8055238.2169202771</v>
      </c>
      <c r="V45" s="38">
        <v>7841595.8393131718</v>
      </c>
      <c r="W45" s="38">
        <v>7664810.5448445594</v>
      </c>
      <c r="X45" s="38">
        <v>7527269.3303762777</v>
      </c>
      <c r="Y45" s="38">
        <v>7431129.2277493123</v>
      </c>
      <c r="Z45" s="38">
        <v>7378177.2284564869</v>
      </c>
      <c r="AA45" s="38">
        <v>7369680.5359845059</v>
      </c>
      <c r="AB45" s="38">
        <v>7406250.4703313233</v>
      </c>
      <c r="AC45" s="38">
        <v>7487747.045520856</v>
      </c>
      <c r="AD45" s="38">
        <v>7613247.8064221311</v>
      </c>
      <c r="AE45" s="38">
        <v>7781092.6323308619</v>
      </c>
      <c r="AF45" s="38">
        <v>7988998.7193327229</v>
      </c>
    </row>
    <row r="46" spans="1:32" ht="17.25" x14ac:dyDescent="0.4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6">
        <v>2700</v>
      </c>
      <c r="L46" s="38">
        <v>11617270.103815367</v>
      </c>
      <c r="M46" s="38">
        <v>11195909.944106499</v>
      </c>
      <c r="N46" s="38">
        <v>10790915.503527792</v>
      </c>
      <c r="O46" s="38">
        <v>10404093.270151652</v>
      </c>
      <c r="P46" s="38">
        <v>10037374.018115567</v>
      </c>
      <c r="Q46" s="38">
        <v>9692795.7533126846</v>
      </c>
      <c r="R46" s="38">
        <v>9372484.1866296213</v>
      </c>
      <c r="S46" s="38">
        <v>9078632.0816944297</v>
      </c>
      <c r="T46" s="38">
        <v>8813476.9456491955</v>
      </c>
      <c r="U46" s="38">
        <v>8579273.8803972937</v>
      </c>
      <c r="V46" s="38">
        <v>8378258.2555792024</v>
      </c>
      <c r="W46" s="38">
        <v>8212592.4850302059</v>
      </c>
      <c r="X46" s="38">
        <v>8084293.1973042553</v>
      </c>
      <c r="Y46" s="38">
        <v>7995139.2393309129</v>
      </c>
      <c r="Z46" s="38">
        <v>7946566.3943900717</v>
      </c>
      <c r="AA46" s="38">
        <v>7939560.2661332674</v>
      </c>
      <c r="AB46" s="38">
        <v>7974563.041368545</v>
      </c>
      <c r="AC46" s="38">
        <v>8051411.1385701438</v>
      </c>
      <c r="AD46" s="38">
        <v>8169317.6929445053</v>
      </c>
      <c r="AE46" s="38">
        <v>8326906.2767607355</v>
      </c>
      <c r="AF46" s="38">
        <v>8522292.0546754487</v>
      </c>
    </row>
    <row r="47" spans="1:32" ht="17.25" x14ac:dyDescent="0.4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6">
        <v>2850</v>
      </c>
      <c r="L47" s="38">
        <v>12020254.109552799</v>
      </c>
      <c r="M47" s="38">
        <v>11613327.704767002</v>
      </c>
      <c r="N47" s="38">
        <v>11223078.397745166</v>
      </c>
      <c r="O47" s="38">
        <v>10851199.255707411</v>
      </c>
      <c r="P47" s="38">
        <v>10499486.001635801</v>
      </c>
      <c r="Q47" s="38">
        <v>10169821.480670338</v>
      </c>
      <c r="R47" s="38">
        <v>9864157.0731029231</v>
      </c>
      <c r="S47" s="38">
        <v>9584491.3898622617</v>
      </c>
      <c r="T47" s="38">
        <v>9332845.5311250184</v>
      </c>
      <c r="U47" s="38">
        <v>9111232.8748323806</v>
      </c>
      <c r="V47" s="38">
        <v>8921620.4472637232</v>
      </c>
      <c r="W47" s="38">
        <v>8765879.062195586</v>
      </c>
      <c r="X47" s="38">
        <v>8645720.9246883616</v>
      </c>
      <c r="Y47" s="38">
        <v>8562626.1466020066</v>
      </c>
      <c r="Z47" s="38">
        <v>8517763.0787288956</v>
      </c>
      <c r="AA47" s="38">
        <v>8511910.7204870619</v>
      </c>
      <c r="AB47" s="38">
        <v>8545393.7569370046</v>
      </c>
      <c r="AC47" s="38">
        <v>8618041.0425693579</v>
      </c>
      <c r="AD47" s="38">
        <v>8729175.9922718704</v>
      </c>
      <c r="AE47" s="38">
        <v>8877642.5097236075</v>
      </c>
      <c r="AF47" s="38">
        <v>9061863.9294083323</v>
      </c>
    </row>
    <row r="48" spans="1:32" ht="17.25" x14ac:dyDescent="0.4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6">
        <v>3000</v>
      </c>
      <c r="L48" s="38">
        <v>12437715.327581247</v>
      </c>
      <c r="M48" s="38">
        <v>12044672.668786019</v>
      </c>
      <c r="N48" s="38">
        <v>11668522.509820595</v>
      </c>
      <c r="O48" s="38">
        <v>11310848.162096063</v>
      </c>
      <c r="P48" s="38">
        <v>10973316.416531945</v>
      </c>
      <c r="Q48" s="38">
        <v>10657662.770553574</v>
      </c>
      <c r="R48" s="38">
        <v>10365673.397931211</v>
      </c>
      <c r="S48" s="38">
        <v>10099163.815379374</v>
      </c>
      <c r="T48" s="38">
        <v>9859953.6422153432</v>
      </c>
      <c r="U48" s="38">
        <v>9649836.2441281416</v>
      </c>
      <c r="V48" s="38">
        <v>9470541.7510981541</v>
      </c>
      <c r="W48" s="38">
        <v>9323692.275498623</v>
      </c>
      <c r="X48" s="38">
        <v>9210749.2873652279</v>
      </c>
      <c r="Y48" s="38">
        <v>9132954.9288641848</v>
      </c>
      <c r="Z48" s="38">
        <v>9091271.2181775719</v>
      </c>
      <c r="AA48" s="38">
        <v>9086323.0735667758</v>
      </c>
      <c r="AB48" s="38">
        <v>9118352.2753436696</v>
      </c>
      <c r="AC48" s="38">
        <v>9187189.3432454132</v>
      </c>
      <c r="AD48" s="38">
        <v>9292248.5749210455</v>
      </c>
      <c r="AE48" s="38">
        <v>9432548.3610006627</v>
      </c>
      <c r="AF48" s="38">
        <v>9606755.0642364118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9FD2-0304-415B-83E1-77446471BA5C}">
  <dimension ref="A1:M29"/>
  <sheetViews>
    <sheetView workbookViewId="0">
      <selection activeCell="K28" sqref="K28"/>
    </sheetView>
  </sheetViews>
  <sheetFormatPr defaultRowHeight="14.25" x14ac:dyDescent="0.45"/>
  <sheetData>
    <row r="1" spans="1:13" ht="17.649999999999999" x14ac:dyDescent="0.5">
      <c r="A1" s="40" t="s">
        <v>142</v>
      </c>
      <c r="B1" s="40" t="s">
        <v>127</v>
      </c>
      <c r="C1" s="41" t="s">
        <v>128</v>
      </c>
      <c r="D1" s="41" t="s">
        <v>129</v>
      </c>
      <c r="E1" s="42" t="s">
        <v>143</v>
      </c>
      <c r="F1" s="42"/>
      <c r="G1" s="42"/>
      <c r="H1" s="42"/>
      <c r="I1" s="42"/>
      <c r="J1" s="42"/>
      <c r="K1" s="42"/>
      <c r="L1" s="42"/>
      <c r="M1" s="42"/>
    </row>
    <row r="2" spans="1:13" ht="15.4" x14ac:dyDescent="0.4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17.649999999999999" x14ac:dyDescent="0.5">
      <c r="A3" s="41">
        <v>5</v>
      </c>
      <c r="B3" s="33" t="s">
        <v>137</v>
      </c>
      <c r="C3" s="33">
        <v>2350</v>
      </c>
      <c r="D3" s="33">
        <v>1000</v>
      </c>
      <c r="E3" s="42">
        <f>SQRT((C3-C4)^2+(D3-D4)^2)</f>
        <v>2553.9185578244269</v>
      </c>
      <c r="F3" s="42"/>
      <c r="G3" s="42"/>
      <c r="H3" s="42"/>
      <c r="I3" s="42"/>
      <c r="J3" s="42"/>
      <c r="K3" s="42"/>
      <c r="L3" s="42"/>
      <c r="M3" s="42"/>
    </row>
    <row r="4" spans="1:13" ht="17.25" x14ac:dyDescent="0.45">
      <c r="A4" s="42"/>
      <c r="B4" s="33" t="s">
        <v>140</v>
      </c>
      <c r="C4" s="35">
        <v>0</v>
      </c>
      <c r="D4" s="35">
        <v>0</v>
      </c>
      <c r="E4" s="42"/>
      <c r="F4" s="42"/>
      <c r="G4" s="42"/>
      <c r="H4" s="42"/>
      <c r="I4" s="42"/>
      <c r="J4" s="42"/>
      <c r="K4" s="42"/>
      <c r="L4" s="42"/>
      <c r="M4" s="42"/>
    </row>
    <row r="5" spans="1:13" ht="15.4" x14ac:dyDescent="0.4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5.4" x14ac:dyDescent="0.4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ht="15.4" x14ac:dyDescent="0.4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ht="15.4" x14ac:dyDescent="0.4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ht="15.4" x14ac:dyDescent="0.4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ht="15.4" x14ac:dyDescent="0.4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 ht="15.4" x14ac:dyDescent="0.4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1:13" ht="15.4" x14ac:dyDescent="0.4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 ht="15.4" x14ac:dyDescent="0.4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ht="15.4" x14ac:dyDescent="0.4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1:13" ht="15.4" x14ac:dyDescent="0.4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13" ht="15.4" x14ac:dyDescent="0.4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1:13" ht="15.4" x14ac:dyDescent="0.4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13" ht="15.4" x14ac:dyDescent="0.4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ht="15.4" x14ac:dyDescent="0.4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13" ht="15.4" x14ac:dyDescent="0.4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1:13" ht="15.4" x14ac:dyDescent="0.4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13" ht="15.4" x14ac:dyDescent="0.4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5.4" x14ac:dyDescent="0.4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5.4" x14ac:dyDescent="0.4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5" spans="1:13" ht="15.4" x14ac:dyDescent="0.4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</row>
    <row r="26" spans="1:13" ht="15.4" x14ac:dyDescent="0.4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</row>
    <row r="27" spans="1:13" ht="15.4" x14ac:dyDescent="0.4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1:13" ht="15.4" x14ac:dyDescent="0.4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</row>
    <row r="29" spans="1:13" ht="15.4" x14ac:dyDescent="0.4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89A5-404A-47E9-BF16-BA77A1E5D6EF}">
  <dimension ref="C3:E33"/>
  <sheetViews>
    <sheetView topLeftCell="A13" workbookViewId="0">
      <selection activeCell="D18" sqref="D18"/>
    </sheetView>
  </sheetViews>
  <sheetFormatPr defaultRowHeight="14.25" x14ac:dyDescent="0.45"/>
  <sheetData>
    <row r="3" spans="4:5" x14ac:dyDescent="0.45">
      <c r="E3" t="s">
        <v>13</v>
      </c>
    </row>
    <row r="4" spans="4:5" x14ac:dyDescent="0.45">
      <c r="D4" t="s">
        <v>16</v>
      </c>
      <c r="E4" s="1">
        <v>2919</v>
      </c>
    </row>
    <row r="5" spans="4:5" x14ac:dyDescent="0.45">
      <c r="D5" t="s">
        <v>17</v>
      </c>
      <c r="E5" s="1">
        <v>-400</v>
      </c>
    </row>
    <row r="6" spans="4:5" x14ac:dyDescent="0.45">
      <c r="D6" t="s">
        <v>18</v>
      </c>
      <c r="E6" s="1">
        <v>2968</v>
      </c>
    </row>
    <row r="7" spans="4:5" x14ac:dyDescent="0.45">
      <c r="D7" t="s">
        <v>19</v>
      </c>
      <c r="E7" s="1">
        <v>2192</v>
      </c>
    </row>
    <row r="11" spans="4:5" x14ac:dyDescent="0.45">
      <c r="E11" s="3" t="s">
        <v>144</v>
      </c>
    </row>
    <row r="12" spans="4:5" x14ac:dyDescent="0.45">
      <c r="D12" t="s">
        <v>145</v>
      </c>
      <c r="E12" s="43">
        <v>32</v>
      </c>
    </row>
    <row r="13" spans="4:5" x14ac:dyDescent="0.45">
      <c r="D13" t="s">
        <v>0</v>
      </c>
      <c r="E13" s="43">
        <v>21</v>
      </c>
    </row>
    <row r="14" spans="4:5" x14ac:dyDescent="0.45">
      <c r="D14" t="s">
        <v>1</v>
      </c>
      <c r="E14" s="43">
        <v>25</v>
      </c>
    </row>
    <row r="15" spans="4:5" x14ac:dyDescent="0.45">
      <c r="D15" t="s">
        <v>2</v>
      </c>
      <c r="E15" s="43">
        <v>14</v>
      </c>
    </row>
    <row r="16" spans="4:5" x14ac:dyDescent="0.45">
      <c r="D16" t="s">
        <v>3</v>
      </c>
      <c r="E16" s="43">
        <v>-15</v>
      </c>
    </row>
    <row r="17" spans="3:5" x14ac:dyDescent="0.45">
      <c r="D17" t="s">
        <v>4</v>
      </c>
      <c r="E17" s="43">
        <v>9</v>
      </c>
    </row>
    <row r="18" spans="3:5" x14ac:dyDescent="0.45">
      <c r="D18" t="s">
        <v>5</v>
      </c>
      <c r="E18" s="43">
        <v>49</v>
      </c>
    </row>
    <row r="19" spans="3:5" x14ac:dyDescent="0.45">
      <c r="D19" t="s">
        <v>6</v>
      </c>
      <c r="E19" s="43">
        <v>-24</v>
      </c>
    </row>
    <row r="20" spans="3:5" x14ac:dyDescent="0.45">
      <c r="D20" t="s">
        <v>7</v>
      </c>
      <c r="E20" s="43">
        <v>-11</v>
      </c>
    </row>
    <row r="21" spans="3:5" x14ac:dyDescent="0.45">
      <c r="D21" t="s">
        <v>8</v>
      </c>
      <c r="E21" s="43">
        <v>38</v>
      </c>
    </row>
    <row r="22" spans="3:5" x14ac:dyDescent="0.45">
      <c r="D22" t="s">
        <v>9</v>
      </c>
      <c r="E22" s="43">
        <v>21</v>
      </c>
    </row>
    <row r="23" spans="3:5" x14ac:dyDescent="0.45">
      <c r="D23" t="s">
        <v>10</v>
      </c>
      <c r="E23" s="43">
        <v>2</v>
      </c>
    </row>
    <row r="24" spans="3:5" x14ac:dyDescent="0.45">
      <c r="D24" t="s">
        <v>11</v>
      </c>
      <c r="E24" s="43">
        <v>16</v>
      </c>
    </row>
    <row r="25" spans="3:5" x14ac:dyDescent="0.45">
      <c r="D25" t="s">
        <v>132</v>
      </c>
      <c r="E25" s="43">
        <f>SUM(E12:E24)</f>
        <v>177</v>
      </c>
    </row>
    <row r="28" spans="3:5" x14ac:dyDescent="0.45">
      <c r="D28" t="s">
        <v>146</v>
      </c>
    </row>
    <row r="29" spans="3:5" x14ac:dyDescent="0.45">
      <c r="C29" t="s">
        <v>147</v>
      </c>
      <c r="D29" s="1">
        <v>33213</v>
      </c>
    </row>
    <row r="30" spans="3:5" x14ac:dyDescent="0.45">
      <c r="C30" t="s">
        <v>148</v>
      </c>
      <c r="D30" s="1">
        <v>-11232</v>
      </c>
    </row>
    <row r="31" spans="3:5" x14ac:dyDescent="0.45">
      <c r="C31" t="s">
        <v>149</v>
      </c>
      <c r="D31" s="1">
        <v>24111</v>
      </c>
    </row>
    <row r="32" spans="3:5" x14ac:dyDescent="0.45">
      <c r="C32" t="s">
        <v>150</v>
      </c>
      <c r="D32" s="1">
        <v>-1813</v>
      </c>
    </row>
    <row r="33" spans="3:5" x14ac:dyDescent="0.45">
      <c r="C33" t="s">
        <v>151</v>
      </c>
      <c r="D33" s="1">
        <f>D31+D32</f>
        <v>22298</v>
      </c>
      <c r="E33" s="1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B90D-7666-4E81-A656-6912D0287EC8}">
  <dimension ref="B4:K18"/>
  <sheetViews>
    <sheetView topLeftCell="D1" workbookViewId="0">
      <selection activeCell="B13" sqref="B13:D18"/>
    </sheetView>
  </sheetViews>
  <sheetFormatPr defaultRowHeight="14.25" x14ac:dyDescent="0.45"/>
  <sheetData>
    <row r="4" spans="2:11" x14ac:dyDescent="0.45">
      <c r="E4" t="s">
        <v>152</v>
      </c>
      <c r="F4" t="s">
        <v>153</v>
      </c>
      <c r="G4" t="s">
        <v>132</v>
      </c>
      <c r="J4" t="s">
        <v>152</v>
      </c>
      <c r="K4" t="s">
        <v>153</v>
      </c>
    </row>
    <row r="5" spans="2:11" x14ac:dyDescent="0.45">
      <c r="D5" t="s">
        <v>120</v>
      </c>
      <c r="E5">
        <v>361</v>
      </c>
      <c r="F5">
        <v>930</v>
      </c>
      <c r="G5">
        <f>SUM(E5:F5)</f>
        <v>1291</v>
      </c>
      <c r="I5" t="s">
        <v>120</v>
      </c>
      <c r="J5" s="44">
        <f>E5/G5</f>
        <v>0.2796281951975213</v>
      </c>
      <c r="K5" s="44">
        <f>F5/G5</f>
        <v>0.72037180480247864</v>
      </c>
    </row>
    <row r="6" spans="2:11" x14ac:dyDescent="0.45">
      <c r="D6" t="s">
        <v>121</v>
      </c>
      <c r="E6">
        <v>248</v>
      </c>
      <c r="F6">
        <v>992</v>
      </c>
      <c r="G6">
        <f>SUM(E6:F6)</f>
        <v>1240</v>
      </c>
      <c r="I6" t="s">
        <v>121</v>
      </c>
      <c r="J6" s="44">
        <f>E6/G6</f>
        <v>0.2</v>
      </c>
      <c r="K6" s="44">
        <f>F6/G6</f>
        <v>0.8</v>
      </c>
    </row>
    <row r="12" spans="2:11" x14ac:dyDescent="0.45">
      <c r="H12" t="s">
        <v>152</v>
      </c>
      <c r="I12" t="s">
        <v>153</v>
      </c>
    </row>
    <row r="13" spans="2:11" x14ac:dyDescent="0.45">
      <c r="C13" t="s">
        <v>152</v>
      </c>
      <c r="D13" t="s">
        <v>153</v>
      </c>
      <c r="E13" t="s">
        <v>132</v>
      </c>
      <c r="G13" t="s">
        <v>154</v>
      </c>
      <c r="H13" s="44">
        <v>0.12</v>
      </c>
      <c r="I13" s="44">
        <v>0.88</v>
      </c>
    </row>
    <row r="14" spans="2:11" x14ac:dyDescent="0.45">
      <c r="B14" t="s">
        <v>155</v>
      </c>
      <c r="C14">
        <v>29</v>
      </c>
      <c r="D14">
        <v>91</v>
      </c>
      <c r="E14">
        <f>SUM(C14:D14)</f>
        <v>120</v>
      </c>
      <c r="G14" t="s">
        <v>156</v>
      </c>
      <c r="H14" s="44">
        <v>0.17142857142857143</v>
      </c>
      <c r="I14" s="44">
        <v>0.82857142857142863</v>
      </c>
    </row>
    <row r="15" spans="2:11" x14ac:dyDescent="0.45">
      <c r="B15" t="s">
        <v>122</v>
      </c>
      <c r="C15">
        <v>26</v>
      </c>
      <c r="D15">
        <v>51</v>
      </c>
      <c r="E15">
        <f>SUM(C15:D15)</f>
        <v>77</v>
      </c>
      <c r="G15" t="s">
        <v>123</v>
      </c>
      <c r="H15" s="44">
        <v>0.20967741935483872</v>
      </c>
      <c r="I15" s="44">
        <v>0.79032258064516125</v>
      </c>
    </row>
    <row r="16" spans="2:11" x14ac:dyDescent="0.45">
      <c r="B16" t="s">
        <v>123</v>
      </c>
      <c r="C16">
        <v>13</v>
      </c>
      <c r="D16">
        <v>49</v>
      </c>
      <c r="E16">
        <f>SUM(C16:D16)</f>
        <v>62</v>
      </c>
      <c r="G16" t="s">
        <v>155</v>
      </c>
      <c r="H16" s="44">
        <v>0.24166666666666667</v>
      </c>
      <c r="I16" s="44">
        <v>0.7583333333333333</v>
      </c>
    </row>
    <row r="17" spans="2:9" x14ac:dyDescent="0.45">
      <c r="B17" t="s">
        <v>154</v>
      </c>
      <c r="C17">
        <v>6</v>
      </c>
      <c r="D17">
        <v>44</v>
      </c>
      <c r="E17">
        <f>SUM(C17:D17)</f>
        <v>50</v>
      </c>
      <c r="G17" t="s">
        <v>122</v>
      </c>
      <c r="H17" s="44">
        <v>0.33766233766233766</v>
      </c>
      <c r="I17" s="44">
        <v>0.66233766233766234</v>
      </c>
    </row>
    <row r="18" spans="2:9" x14ac:dyDescent="0.45">
      <c r="B18" t="s">
        <v>156</v>
      </c>
      <c r="C18">
        <v>6</v>
      </c>
      <c r="D18">
        <v>29</v>
      </c>
      <c r="E18">
        <f>SUM(C18:D18)</f>
        <v>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1D53-8095-421C-BD92-C96E78917F14}">
  <dimension ref="D2:G7"/>
  <sheetViews>
    <sheetView workbookViewId="0">
      <selection activeCell="F5" sqref="F5"/>
    </sheetView>
  </sheetViews>
  <sheetFormatPr defaultRowHeight="14.25" x14ac:dyDescent="0.45"/>
  <sheetData>
    <row r="2" spans="4:7" x14ac:dyDescent="0.45">
      <c r="D2" s="45"/>
      <c r="E2" s="46">
        <v>2019</v>
      </c>
      <c r="F2" s="46">
        <v>2020</v>
      </c>
      <c r="G2" s="46">
        <v>2021</v>
      </c>
    </row>
    <row r="3" spans="4:7" ht="28.5" x14ac:dyDescent="0.45">
      <c r="D3" s="47" t="s">
        <v>157</v>
      </c>
      <c r="E3" s="48">
        <v>18</v>
      </c>
      <c r="F3" s="48">
        <v>17</v>
      </c>
      <c r="G3" s="48">
        <v>14</v>
      </c>
    </row>
    <row r="4" spans="4:7" ht="28.5" x14ac:dyDescent="0.45">
      <c r="D4" s="47" t="s">
        <v>158</v>
      </c>
      <c r="E4" s="48">
        <v>21</v>
      </c>
      <c r="F4" s="48">
        <v>27</v>
      </c>
      <c r="G4" s="48">
        <v>15</v>
      </c>
    </row>
    <row r="5" spans="4:7" ht="28.5" x14ac:dyDescent="0.45">
      <c r="D5" s="47" t="s">
        <v>159</v>
      </c>
      <c r="E5" s="48">
        <v>26</v>
      </c>
      <c r="F5" s="48">
        <v>30</v>
      </c>
      <c r="G5" s="48">
        <v>26</v>
      </c>
    </row>
    <row r="6" spans="4:7" x14ac:dyDescent="0.45">
      <c r="D6" s="47" t="s">
        <v>160</v>
      </c>
      <c r="E6" s="48">
        <v>34</v>
      </c>
      <c r="F6" s="48">
        <v>38</v>
      </c>
      <c r="G6" s="48">
        <v>37</v>
      </c>
    </row>
    <row r="7" spans="4:7" x14ac:dyDescent="0.45">
      <c r="D7" s="45"/>
      <c r="E7" s="46"/>
      <c r="F7" s="46"/>
      <c r="G7" s="46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64B6-C763-47A4-89A5-DA2777ED4B6C}">
  <dimension ref="D4:I50"/>
  <sheetViews>
    <sheetView topLeftCell="A28" workbookViewId="0">
      <selection activeCell="E31" sqref="E31:R48"/>
    </sheetView>
  </sheetViews>
  <sheetFormatPr defaultRowHeight="14.25" x14ac:dyDescent="0.45"/>
  <cols>
    <col min="7" max="7" width="15" customWidth="1"/>
  </cols>
  <sheetData>
    <row r="4" spans="4:6" x14ac:dyDescent="0.45">
      <c r="D4" s="10" t="s">
        <v>161</v>
      </c>
      <c r="E4" s="10" t="s">
        <v>147</v>
      </c>
      <c r="F4" s="10" t="s">
        <v>162</v>
      </c>
    </row>
    <row r="5" spans="4:6" x14ac:dyDescent="0.45">
      <c r="D5" s="10">
        <v>2017</v>
      </c>
      <c r="E5" s="49">
        <v>381213</v>
      </c>
      <c r="F5" s="50">
        <v>3.2000000000000001E-2</v>
      </c>
    </row>
    <row r="6" spans="4:6" x14ac:dyDescent="0.45">
      <c r="D6" s="10">
        <v>2018</v>
      </c>
      <c r="E6" s="49">
        <v>287322</v>
      </c>
      <c r="F6" s="50">
        <v>4.2000000000000003E-2</v>
      </c>
    </row>
    <row r="7" spans="4:6" x14ac:dyDescent="0.45">
      <c r="D7" s="10">
        <v>2019</v>
      </c>
      <c r="E7" s="49">
        <v>403109</v>
      </c>
      <c r="F7" s="50">
        <v>3.7999999999999999E-2</v>
      </c>
    </row>
    <row r="8" spans="4:6" x14ac:dyDescent="0.45">
      <c r="D8" s="10">
        <v>2020</v>
      </c>
      <c r="E8" s="49">
        <v>404999</v>
      </c>
      <c r="F8" s="50">
        <v>5.1999999999999998E-2</v>
      </c>
    </row>
    <row r="9" spans="4:6" x14ac:dyDescent="0.45">
      <c r="D9" s="10">
        <v>2021</v>
      </c>
      <c r="E9" s="49">
        <v>438521</v>
      </c>
      <c r="F9" s="50">
        <v>4.4999999999999998E-2</v>
      </c>
    </row>
    <row r="19" spans="4:6" x14ac:dyDescent="0.45">
      <c r="D19">
        <v>0</v>
      </c>
      <c r="E19">
        <v>9</v>
      </c>
      <c r="F19" t="s">
        <v>163</v>
      </c>
    </row>
    <row r="20" spans="4:6" x14ac:dyDescent="0.45">
      <c r="D20">
        <v>10</v>
      </c>
      <c r="E20">
        <v>19</v>
      </c>
      <c r="F20" t="s">
        <v>164</v>
      </c>
    </row>
    <row r="21" spans="4:6" x14ac:dyDescent="0.45">
      <c r="D21">
        <v>20</v>
      </c>
      <c r="E21">
        <v>29</v>
      </c>
      <c r="F21" t="s">
        <v>165</v>
      </c>
    </row>
    <row r="22" spans="4:6" x14ac:dyDescent="0.45">
      <c r="D22">
        <v>30</v>
      </c>
      <c r="E22">
        <v>39</v>
      </c>
      <c r="F22" t="s">
        <v>166</v>
      </c>
    </row>
    <row r="23" spans="4:6" x14ac:dyDescent="0.45">
      <c r="D23">
        <v>40</v>
      </c>
      <c r="E23">
        <v>49</v>
      </c>
      <c r="F23" t="s">
        <v>167</v>
      </c>
    </row>
    <row r="24" spans="4:6" x14ac:dyDescent="0.45">
      <c r="D24">
        <v>50</v>
      </c>
      <c r="E24">
        <v>59</v>
      </c>
      <c r="F24" t="s">
        <v>168</v>
      </c>
    </row>
    <row r="25" spans="4:6" x14ac:dyDescent="0.45">
      <c r="D25">
        <v>60</v>
      </c>
      <c r="E25">
        <v>69</v>
      </c>
      <c r="F25" t="s">
        <v>169</v>
      </c>
    </row>
    <row r="26" spans="4:6" x14ac:dyDescent="0.45">
      <c r="D26">
        <v>70</v>
      </c>
      <c r="E26">
        <v>79</v>
      </c>
      <c r="F26" t="s">
        <v>170</v>
      </c>
    </row>
    <row r="27" spans="4:6" x14ac:dyDescent="0.45">
      <c r="D27">
        <v>80</v>
      </c>
      <c r="E27">
        <v>89</v>
      </c>
      <c r="F27" t="s">
        <v>171</v>
      </c>
    </row>
    <row r="28" spans="4:6" x14ac:dyDescent="0.45">
      <c r="D28">
        <v>90</v>
      </c>
      <c r="E28">
        <v>99</v>
      </c>
      <c r="F28" t="s">
        <v>172</v>
      </c>
    </row>
    <row r="29" spans="4:6" x14ac:dyDescent="0.45">
      <c r="D29">
        <v>100</v>
      </c>
      <c r="E29">
        <v>109</v>
      </c>
      <c r="F29" t="s">
        <v>173</v>
      </c>
    </row>
    <row r="35" spans="5:9" x14ac:dyDescent="0.45">
      <c r="E35" s="9" t="s">
        <v>174</v>
      </c>
      <c r="F35" s="51" t="s">
        <v>175</v>
      </c>
      <c r="G35" s="52" t="s">
        <v>177</v>
      </c>
      <c r="I35" s="9" t="s">
        <v>176</v>
      </c>
    </row>
    <row r="36" spans="5:9" x14ac:dyDescent="0.45">
      <c r="E36" s="9" t="s">
        <v>178</v>
      </c>
      <c r="F36" s="16">
        <v>3795</v>
      </c>
      <c r="G36" s="53">
        <f>F36/I46</f>
        <v>1.3818843878015475E-2</v>
      </c>
      <c r="I36" s="16">
        <f>F36</f>
        <v>3795</v>
      </c>
    </row>
    <row r="37" spans="5:9" x14ac:dyDescent="0.45">
      <c r="E37" s="9" t="s">
        <v>179</v>
      </c>
      <c r="F37" s="16">
        <v>15192</v>
      </c>
      <c r="G37" s="53">
        <f t="shared" ref="G37:G46" si="0">G36+(F37/$F$50)</f>
        <v>6.9137915339098771E-2</v>
      </c>
      <c r="I37" s="16">
        <f t="shared" ref="I37:I46" si="1">I36+F37</f>
        <v>18987</v>
      </c>
    </row>
    <row r="38" spans="5:9" x14ac:dyDescent="0.45">
      <c r="E38" s="9" t="s">
        <v>180</v>
      </c>
      <c r="F38" s="16">
        <v>39977</v>
      </c>
      <c r="G38" s="53">
        <f t="shared" si="0"/>
        <v>0.2147073281747838</v>
      </c>
      <c r="I38" s="16">
        <f t="shared" si="1"/>
        <v>58964</v>
      </c>
    </row>
    <row r="39" spans="5:9" x14ac:dyDescent="0.45">
      <c r="E39" s="9" t="s">
        <v>181</v>
      </c>
      <c r="F39" s="16">
        <v>38077</v>
      </c>
      <c r="G39" s="53">
        <f t="shared" si="0"/>
        <v>0.35335821574874826</v>
      </c>
      <c r="I39" s="16">
        <f t="shared" si="1"/>
        <v>97041</v>
      </c>
    </row>
    <row r="40" spans="5:9" x14ac:dyDescent="0.45">
      <c r="E40" s="9" t="s">
        <v>182</v>
      </c>
      <c r="F40" s="16">
        <v>37233</v>
      </c>
      <c r="G40" s="53">
        <f t="shared" si="0"/>
        <v>0.48893582157487481</v>
      </c>
      <c r="I40" s="16">
        <f t="shared" si="1"/>
        <v>134274</v>
      </c>
    </row>
    <row r="41" spans="5:9" x14ac:dyDescent="0.45">
      <c r="E41" s="9" t="s">
        <v>183</v>
      </c>
      <c r="F41" s="16">
        <v>44659</v>
      </c>
      <c r="G41" s="53">
        <f t="shared" si="0"/>
        <v>0.65155393718707333</v>
      </c>
      <c r="I41" s="16">
        <f t="shared" si="1"/>
        <v>178933</v>
      </c>
    </row>
    <row r="42" spans="5:9" x14ac:dyDescent="0.45">
      <c r="E42" s="9" t="s">
        <v>184</v>
      </c>
      <c r="F42" s="16">
        <v>37030</v>
      </c>
      <c r="G42" s="53">
        <f t="shared" si="0"/>
        <v>0.78639235320892131</v>
      </c>
      <c r="I42" s="16">
        <f t="shared" si="1"/>
        <v>215963</v>
      </c>
    </row>
    <row r="43" spans="5:9" x14ac:dyDescent="0.45">
      <c r="E43" s="9" t="s">
        <v>185</v>
      </c>
      <c r="F43" s="16">
        <v>23961</v>
      </c>
      <c r="G43" s="53">
        <f t="shared" si="0"/>
        <v>0.87364223941738739</v>
      </c>
      <c r="I43" s="16">
        <f t="shared" si="1"/>
        <v>239924</v>
      </c>
    </row>
    <row r="44" spans="5:9" x14ac:dyDescent="0.45">
      <c r="E44" s="9" t="s">
        <v>186</v>
      </c>
      <c r="F44" s="16">
        <v>18136</v>
      </c>
      <c r="G44" s="53">
        <f t="shared" si="0"/>
        <v>0.93968138370505239</v>
      </c>
      <c r="I44" s="16">
        <f t="shared" si="1"/>
        <v>258060</v>
      </c>
    </row>
    <row r="45" spans="5:9" x14ac:dyDescent="0.45">
      <c r="E45" s="9" t="s">
        <v>187</v>
      </c>
      <c r="F45" s="16">
        <v>12315</v>
      </c>
      <c r="G45" s="53">
        <f t="shared" si="0"/>
        <v>0.98452435138825678</v>
      </c>
      <c r="I45" s="16">
        <f t="shared" si="1"/>
        <v>270375</v>
      </c>
    </row>
    <row r="46" spans="5:9" x14ac:dyDescent="0.45">
      <c r="E46" s="9" t="s">
        <v>188</v>
      </c>
      <c r="F46" s="16">
        <v>4250</v>
      </c>
      <c r="G46" s="53">
        <f t="shared" si="0"/>
        <v>1</v>
      </c>
      <c r="I46" s="16">
        <f t="shared" si="1"/>
        <v>274625</v>
      </c>
    </row>
    <row r="50" spans="5:6" x14ac:dyDescent="0.45">
      <c r="E50" t="s">
        <v>189</v>
      </c>
      <c r="F50" s="17">
        <f>SUM(F36:F46)</f>
        <v>274625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F988-2EAC-4AB4-A15D-A433A1FDCF1A}">
  <dimension ref="E3:F13"/>
  <sheetViews>
    <sheetView tabSelected="1" workbookViewId="0">
      <selection activeCell="D11" sqref="D11"/>
    </sheetView>
  </sheetViews>
  <sheetFormatPr defaultRowHeight="14.25" x14ac:dyDescent="0.45"/>
  <sheetData>
    <row r="3" spans="5:6" x14ac:dyDescent="0.45">
      <c r="E3" t="s">
        <v>190</v>
      </c>
    </row>
    <row r="4" spans="5:6" x14ac:dyDescent="0.45">
      <c r="E4" s="54"/>
    </row>
    <row r="5" spans="5:6" x14ac:dyDescent="0.45">
      <c r="E5" s="55">
        <v>44649</v>
      </c>
      <c r="F5">
        <v>335</v>
      </c>
    </row>
    <row r="6" spans="5:6" x14ac:dyDescent="0.45">
      <c r="E6" s="55">
        <f>E5+7</f>
        <v>44656</v>
      </c>
      <c r="F6">
        <v>300</v>
      </c>
    </row>
    <row r="7" spans="5:6" x14ac:dyDescent="0.45">
      <c r="E7" s="55">
        <v>44650</v>
      </c>
      <c r="F7">
        <v>223</v>
      </c>
    </row>
    <row r="8" spans="5:6" x14ac:dyDescent="0.45">
      <c r="E8" s="55">
        <f t="shared" ref="E8" si="0">E7+7</f>
        <v>44657</v>
      </c>
      <c r="F8">
        <v>130</v>
      </c>
    </row>
    <row r="9" spans="5:6" x14ac:dyDescent="0.45">
      <c r="E9" s="55">
        <v>44651</v>
      </c>
      <c r="F9">
        <v>51</v>
      </c>
    </row>
    <row r="10" spans="5:6" x14ac:dyDescent="0.45">
      <c r="E10" s="55">
        <f t="shared" ref="E10" si="1">E9+7</f>
        <v>44658</v>
      </c>
      <c r="F10">
        <v>24</v>
      </c>
    </row>
    <row r="11" spans="5:6" x14ac:dyDescent="0.45">
      <c r="E11" s="55">
        <v>44652</v>
      </c>
      <c r="F11">
        <v>8</v>
      </c>
    </row>
    <row r="12" spans="5:6" x14ac:dyDescent="0.45">
      <c r="E12" s="54"/>
    </row>
    <row r="13" spans="5:6" x14ac:dyDescent="0.45">
      <c r="E13" s="5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B8AD-092C-4E5B-B0B6-C585E37628E1}">
  <dimension ref="C2:O21"/>
  <sheetViews>
    <sheetView workbookViewId="0">
      <selection activeCell="J5" sqref="J5"/>
    </sheetView>
  </sheetViews>
  <sheetFormatPr defaultRowHeight="14.25" x14ac:dyDescent="0.45"/>
  <sheetData>
    <row r="2" spans="3:15" x14ac:dyDescent="0.45">
      <c r="D2" t="s">
        <v>0</v>
      </c>
      <c r="E2" t="s">
        <v>1</v>
      </c>
      <c r="F2" t="s">
        <v>2</v>
      </c>
    </row>
    <row r="3" spans="3:15" x14ac:dyDescent="0.45">
      <c r="C3">
        <v>2022</v>
      </c>
      <c r="D3">
        <v>631</v>
      </c>
      <c r="E3">
        <v>607</v>
      </c>
      <c r="F3">
        <v>610</v>
      </c>
    </row>
    <row r="10" spans="3:15" x14ac:dyDescent="0.45">
      <c r="D10" t="s">
        <v>0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</row>
    <row r="11" spans="3:15" x14ac:dyDescent="0.45">
      <c r="C11" t="s">
        <v>12</v>
      </c>
      <c r="D11">
        <v>868</v>
      </c>
      <c r="E11">
        <v>890</v>
      </c>
      <c r="F11">
        <v>682</v>
      </c>
      <c r="G11">
        <v>451</v>
      </c>
      <c r="H11">
        <v>582</v>
      </c>
      <c r="I11">
        <v>588</v>
      </c>
      <c r="J11">
        <v>806</v>
      </c>
      <c r="K11">
        <v>778</v>
      </c>
      <c r="L11">
        <v>512</v>
      </c>
      <c r="M11">
        <v>680</v>
      </c>
      <c r="N11">
        <v>705</v>
      </c>
      <c r="O11">
        <v>647</v>
      </c>
    </row>
    <row r="17" spans="3:6" x14ac:dyDescent="0.45">
      <c r="D17" t="s">
        <v>13</v>
      </c>
      <c r="E17" t="s">
        <v>14</v>
      </c>
      <c r="F17" t="s">
        <v>15</v>
      </c>
    </row>
    <row r="18" spans="3:6" x14ac:dyDescent="0.45">
      <c r="C18" t="s">
        <v>16</v>
      </c>
      <c r="D18" s="1">
        <f ca="1">RANDBETWEEN(2000,3000)</f>
        <v>2275</v>
      </c>
      <c r="E18" s="1">
        <f ca="1">RANDBETWEEN(800,1800)</f>
        <v>915</v>
      </c>
      <c r="F18" s="1">
        <f ca="1">D18-E18</f>
        <v>1360</v>
      </c>
    </row>
    <row r="19" spans="3:6" x14ac:dyDescent="0.45">
      <c r="C19" t="s">
        <v>17</v>
      </c>
      <c r="D19" s="1">
        <f t="shared" ref="D19:D21" ca="1" si="0">RANDBETWEEN(2000,3000)</f>
        <v>2539</v>
      </c>
      <c r="E19" s="1">
        <f t="shared" ref="E19:E21" ca="1" si="1">RANDBETWEEN(800,1800)</f>
        <v>1569</v>
      </c>
      <c r="F19" s="1">
        <f t="shared" ref="F19:F21" ca="1" si="2">D19-E19</f>
        <v>970</v>
      </c>
    </row>
    <row r="20" spans="3:6" x14ac:dyDescent="0.45">
      <c r="C20" t="s">
        <v>18</v>
      </c>
      <c r="D20" s="1">
        <f t="shared" ca="1" si="0"/>
        <v>2890</v>
      </c>
      <c r="E20" s="1">
        <f t="shared" ca="1" si="1"/>
        <v>958</v>
      </c>
      <c r="F20" s="1">
        <f t="shared" ca="1" si="2"/>
        <v>1932</v>
      </c>
    </row>
    <row r="21" spans="3:6" x14ac:dyDescent="0.45">
      <c r="C21" t="s">
        <v>19</v>
      </c>
      <c r="D21" s="1">
        <f t="shared" ca="1" si="0"/>
        <v>2570</v>
      </c>
      <c r="E21" s="1">
        <f t="shared" ca="1" si="1"/>
        <v>829</v>
      </c>
      <c r="F21" s="1">
        <f t="shared" ca="1" si="2"/>
        <v>1741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754D-FB4D-460C-8A08-BB305AE16A93}">
  <dimension ref="A3:Q20"/>
  <sheetViews>
    <sheetView workbookViewId="0">
      <selection activeCell="M3" sqref="M3:Q9"/>
    </sheetView>
  </sheetViews>
  <sheetFormatPr defaultRowHeight="14.25" x14ac:dyDescent="0.45"/>
  <sheetData>
    <row r="3" spans="1:17" x14ac:dyDescent="0.4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N3" t="s">
        <v>61</v>
      </c>
      <c r="O3" t="s">
        <v>62</v>
      </c>
      <c r="P3" t="s">
        <v>63</v>
      </c>
      <c r="Q3" t="s">
        <v>64</v>
      </c>
    </row>
    <row r="4" spans="1:17" x14ac:dyDescent="0.45">
      <c r="A4">
        <v>588</v>
      </c>
      <c r="B4">
        <v>806</v>
      </c>
      <c r="C4">
        <v>778</v>
      </c>
      <c r="D4">
        <v>512</v>
      </c>
      <c r="E4">
        <v>680</v>
      </c>
      <c r="F4">
        <v>705</v>
      </c>
      <c r="G4">
        <v>647</v>
      </c>
      <c r="M4" t="s">
        <v>0</v>
      </c>
      <c r="N4">
        <v>59</v>
      </c>
      <c r="O4">
        <v>89</v>
      </c>
      <c r="P4">
        <v>98</v>
      </c>
      <c r="Q4">
        <v>83</v>
      </c>
    </row>
    <row r="5" spans="1:17" x14ac:dyDescent="0.45">
      <c r="M5" t="s">
        <v>1</v>
      </c>
      <c r="N5">
        <v>68</v>
      </c>
      <c r="O5">
        <v>92</v>
      </c>
      <c r="P5">
        <v>87</v>
      </c>
      <c r="Q5">
        <v>74</v>
      </c>
    </row>
    <row r="6" spans="1:17" x14ac:dyDescent="0.45">
      <c r="M6" t="s">
        <v>2</v>
      </c>
      <c r="N6">
        <v>100</v>
      </c>
      <c r="O6">
        <v>97</v>
      </c>
      <c r="P6">
        <v>82</v>
      </c>
      <c r="Q6">
        <v>77</v>
      </c>
    </row>
    <row r="7" spans="1:17" x14ac:dyDescent="0.45">
      <c r="M7" t="s">
        <v>3</v>
      </c>
      <c r="N7">
        <v>54</v>
      </c>
      <c r="O7">
        <v>69</v>
      </c>
      <c r="P7">
        <v>62</v>
      </c>
      <c r="Q7">
        <v>51</v>
      </c>
    </row>
    <row r="8" spans="1:17" x14ac:dyDescent="0.45">
      <c r="M8" t="s">
        <v>4</v>
      </c>
      <c r="N8">
        <v>68</v>
      </c>
      <c r="O8">
        <v>79</v>
      </c>
      <c r="P8">
        <v>88</v>
      </c>
      <c r="Q8">
        <v>87</v>
      </c>
    </row>
    <row r="9" spans="1:17" x14ac:dyDescent="0.45">
      <c r="M9" t="s">
        <v>5</v>
      </c>
      <c r="N9">
        <v>99</v>
      </c>
      <c r="O9">
        <v>54</v>
      </c>
      <c r="P9">
        <v>93</v>
      </c>
      <c r="Q9">
        <v>90</v>
      </c>
    </row>
    <row r="12" spans="1:17" x14ac:dyDescent="0.45">
      <c r="N12" t="s">
        <v>65</v>
      </c>
    </row>
    <row r="13" spans="1:17" x14ac:dyDescent="0.45">
      <c r="M13">
        <v>2009</v>
      </c>
      <c r="N13">
        <v>60</v>
      </c>
    </row>
    <row r="14" spans="1:17" x14ac:dyDescent="0.45">
      <c r="M14">
        <v>2010</v>
      </c>
      <c r="N14">
        <v>62</v>
      </c>
    </row>
    <row r="15" spans="1:17" x14ac:dyDescent="0.45">
      <c r="M15">
        <v>2011</v>
      </c>
      <c r="N15">
        <v>63</v>
      </c>
    </row>
    <row r="16" spans="1:17" x14ac:dyDescent="0.45">
      <c r="M16">
        <v>2012</v>
      </c>
      <c r="N16">
        <v>65</v>
      </c>
    </row>
    <row r="17" spans="13:14" x14ac:dyDescent="0.45">
      <c r="M17">
        <v>2018</v>
      </c>
      <c r="N17">
        <v>70</v>
      </c>
    </row>
    <row r="18" spans="13:14" x14ac:dyDescent="0.45">
      <c r="M18">
        <v>2019</v>
      </c>
      <c r="N18">
        <v>71</v>
      </c>
    </row>
    <row r="19" spans="13:14" x14ac:dyDescent="0.45">
      <c r="M19">
        <v>2020</v>
      </c>
      <c r="N19">
        <v>72</v>
      </c>
    </row>
    <row r="20" spans="13:14" x14ac:dyDescent="0.45">
      <c r="M20">
        <v>2021</v>
      </c>
      <c r="N20">
        <v>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2989-D123-4EDF-AC39-23C8FDF82108}">
  <dimension ref="A4:S72"/>
  <sheetViews>
    <sheetView topLeftCell="A13" workbookViewId="0">
      <selection activeCell="H29" sqref="H29:I39"/>
    </sheetView>
  </sheetViews>
  <sheetFormatPr defaultRowHeight="14.25" x14ac:dyDescent="0.45"/>
  <cols>
    <col min="2" max="2" width="10.86328125" bestFit="1" customWidth="1"/>
  </cols>
  <sheetData>
    <row r="4" spans="1:2" x14ac:dyDescent="0.45">
      <c r="B4" t="s">
        <v>13</v>
      </c>
    </row>
    <row r="5" spans="1:2" x14ac:dyDescent="0.45">
      <c r="A5" t="s">
        <v>16</v>
      </c>
      <c r="B5" s="1">
        <v>2775</v>
      </c>
    </row>
    <row r="6" spans="1:2" x14ac:dyDescent="0.45">
      <c r="A6" t="s">
        <v>17</v>
      </c>
      <c r="B6" s="1">
        <v>2282</v>
      </c>
    </row>
    <row r="7" spans="1:2" x14ac:dyDescent="0.45">
      <c r="A7" t="s">
        <v>18</v>
      </c>
      <c r="B7" s="1">
        <v>2932</v>
      </c>
    </row>
    <row r="8" spans="1:2" x14ac:dyDescent="0.45">
      <c r="A8" t="s">
        <v>19</v>
      </c>
      <c r="B8" s="1">
        <v>2198</v>
      </c>
    </row>
    <row r="21" spans="1:19" ht="14.65" thickBot="1" x14ac:dyDescent="0.5">
      <c r="B21" s="7" t="s">
        <v>13</v>
      </c>
    </row>
    <row r="22" spans="1:19" ht="14.65" thickTop="1" x14ac:dyDescent="0.45">
      <c r="A22" t="s">
        <v>66</v>
      </c>
      <c r="B22" s="8">
        <v>164934</v>
      </c>
      <c r="D22">
        <v>30</v>
      </c>
      <c r="R22" t="s">
        <v>67</v>
      </c>
      <c r="S22">
        <v>1500</v>
      </c>
    </row>
    <row r="23" spans="1:19" x14ac:dyDescent="0.45">
      <c r="A23" t="s">
        <v>68</v>
      </c>
      <c r="B23" s="8">
        <v>427738.5</v>
      </c>
      <c r="R23" t="s">
        <v>69</v>
      </c>
      <c r="S23">
        <v>500</v>
      </c>
    </row>
    <row r="24" spans="1:19" x14ac:dyDescent="0.45">
      <c r="A24" t="s">
        <v>70</v>
      </c>
      <c r="B24" s="8">
        <v>225477</v>
      </c>
      <c r="R24" t="s">
        <v>71</v>
      </c>
      <c r="S24">
        <v>200</v>
      </c>
    </row>
    <row r="25" spans="1:19" x14ac:dyDescent="0.45">
      <c r="A25" t="s">
        <v>72</v>
      </c>
      <c r="B25" s="8">
        <v>112486.5</v>
      </c>
      <c r="R25" t="s">
        <v>73</v>
      </c>
      <c r="S25">
        <v>100</v>
      </c>
    </row>
    <row r="26" spans="1:19" x14ac:dyDescent="0.45">
      <c r="A26" t="s">
        <v>74</v>
      </c>
      <c r="B26" s="8">
        <v>258530.99999999991</v>
      </c>
      <c r="R26" t="s">
        <v>75</v>
      </c>
      <c r="S26">
        <v>100</v>
      </c>
    </row>
    <row r="27" spans="1:19" x14ac:dyDescent="0.45">
      <c r="A27" t="s">
        <v>76</v>
      </c>
      <c r="B27" s="8">
        <v>288802.49999999988</v>
      </c>
      <c r="R27" t="s">
        <v>77</v>
      </c>
      <c r="S27">
        <v>40</v>
      </c>
    </row>
    <row r="28" spans="1:19" x14ac:dyDescent="0.45">
      <c r="R28" t="s">
        <v>78</v>
      </c>
      <c r="S28">
        <v>40</v>
      </c>
    </row>
    <row r="29" spans="1:19" x14ac:dyDescent="0.45">
      <c r="H29" s="9" t="s">
        <v>79</v>
      </c>
      <c r="I29" s="9" t="s">
        <v>80</v>
      </c>
      <c r="R29" t="s">
        <v>81</v>
      </c>
      <c r="S29">
        <v>20</v>
      </c>
    </row>
    <row r="30" spans="1:19" x14ac:dyDescent="0.45">
      <c r="H30" s="10" t="s">
        <v>67</v>
      </c>
      <c r="I30" s="10">
        <v>1500</v>
      </c>
      <c r="R30" t="s">
        <v>82</v>
      </c>
      <c r="S30">
        <v>10</v>
      </c>
    </row>
    <row r="31" spans="1:19" x14ac:dyDescent="0.45">
      <c r="H31" s="10" t="s">
        <v>69</v>
      </c>
      <c r="I31" s="10">
        <v>500</v>
      </c>
      <c r="R31" t="s">
        <v>83</v>
      </c>
      <c r="S31">
        <v>10</v>
      </c>
    </row>
    <row r="32" spans="1:19" x14ac:dyDescent="0.45">
      <c r="H32" s="10" t="s">
        <v>71</v>
      </c>
      <c r="I32" s="10">
        <v>200</v>
      </c>
    </row>
    <row r="33" spans="8:9" x14ac:dyDescent="0.45">
      <c r="H33" s="10" t="s">
        <v>73</v>
      </c>
      <c r="I33" s="10">
        <v>100</v>
      </c>
    </row>
    <row r="34" spans="8:9" x14ac:dyDescent="0.45">
      <c r="H34" s="10" t="s">
        <v>75</v>
      </c>
      <c r="I34" s="10">
        <v>100</v>
      </c>
    </row>
    <row r="35" spans="8:9" x14ac:dyDescent="0.45">
      <c r="H35" s="10" t="s">
        <v>77</v>
      </c>
      <c r="I35" s="10">
        <v>75</v>
      </c>
    </row>
    <row r="36" spans="8:9" x14ac:dyDescent="0.45">
      <c r="H36" s="10" t="s">
        <v>78</v>
      </c>
      <c r="I36" s="10">
        <v>40</v>
      </c>
    </row>
    <row r="37" spans="8:9" x14ac:dyDescent="0.45">
      <c r="H37" s="10" t="s">
        <v>81</v>
      </c>
      <c r="I37" s="10">
        <v>20</v>
      </c>
    </row>
    <row r="38" spans="8:9" x14ac:dyDescent="0.45">
      <c r="H38" s="10" t="s">
        <v>82</v>
      </c>
      <c r="I38" s="10">
        <v>10</v>
      </c>
    </row>
    <row r="39" spans="8:9" x14ac:dyDescent="0.45">
      <c r="H39" s="10" t="s">
        <v>83</v>
      </c>
      <c r="I39" s="10">
        <v>10</v>
      </c>
    </row>
    <row r="62" spans="5:6" x14ac:dyDescent="0.45">
      <c r="E62" s="9" t="s">
        <v>79</v>
      </c>
      <c r="F62" s="9" t="s">
        <v>80</v>
      </c>
    </row>
    <row r="63" spans="5:6" x14ac:dyDescent="0.45">
      <c r="E63" s="10" t="s">
        <v>67</v>
      </c>
      <c r="F63" s="10">
        <v>1500</v>
      </c>
    </row>
    <row r="64" spans="5:6" x14ac:dyDescent="0.45">
      <c r="E64" s="10" t="s">
        <v>69</v>
      </c>
      <c r="F64" s="10">
        <v>500</v>
      </c>
    </row>
    <row r="65" spans="5:6" x14ac:dyDescent="0.45">
      <c r="E65" s="10" t="s">
        <v>71</v>
      </c>
      <c r="F65" s="10">
        <v>200</v>
      </c>
    </row>
    <row r="66" spans="5:6" x14ac:dyDescent="0.45">
      <c r="E66" s="10" t="s">
        <v>73</v>
      </c>
      <c r="F66" s="10">
        <v>100</v>
      </c>
    </row>
    <row r="67" spans="5:6" x14ac:dyDescent="0.45">
      <c r="E67" s="10" t="s">
        <v>75</v>
      </c>
      <c r="F67" s="10">
        <v>100</v>
      </c>
    </row>
    <row r="68" spans="5:6" x14ac:dyDescent="0.45">
      <c r="E68" s="10" t="s">
        <v>77</v>
      </c>
      <c r="F68" s="10">
        <v>75</v>
      </c>
    </row>
    <row r="69" spans="5:6" x14ac:dyDescent="0.45">
      <c r="E69" s="10" t="s">
        <v>78</v>
      </c>
      <c r="F69" s="10">
        <v>40</v>
      </c>
    </row>
    <row r="70" spans="5:6" x14ac:dyDescent="0.45">
      <c r="E70" s="10" t="s">
        <v>81</v>
      </c>
      <c r="F70" s="10">
        <v>20</v>
      </c>
    </row>
    <row r="71" spans="5:6" x14ac:dyDescent="0.45">
      <c r="E71" s="10" t="s">
        <v>82</v>
      </c>
      <c r="F71" s="10">
        <v>10</v>
      </c>
    </row>
    <row r="72" spans="5:6" x14ac:dyDescent="0.45">
      <c r="E72" s="10" t="s">
        <v>83</v>
      </c>
      <c r="F72" s="10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B204-C6CD-492E-97BF-6924B021AD70}">
  <dimension ref="A1"/>
  <sheetViews>
    <sheetView workbookViewId="0">
      <selection activeCell="E31" sqref="E3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9CE8-A054-4962-A3BD-67278C0E1055}">
  <dimension ref="A3:H47"/>
  <sheetViews>
    <sheetView topLeftCell="A37" workbookViewId="0">
      <selection activeCell="D47" sqref="D47"/>
    </sheetView>
  </sheetViews>
  <sheetFormatPr defaultRowHeight="14.25" x14ac:dyDescent="0.45"/>
  <cols>
    <col min="3" max="3" width="14" bestFit="1" customWidth="1"/>
    <col min="4" max="4" width="12.53125" customWidth="1"/>
    <col min="6" max="6" width="14" bestFit="1" customWidth="1"/>
  </cols>
  <sheetData>
    <row r="3" spans="1:8" x14ac:dyDescent="0.45">
      <c r="B3" t="s">
        <v>13</v>
      </c>
      <c r="C3" t="s">
        <v>14</v>
      </c>
      <c r="D3" t="s">
        <v>15</v>
      </c>
    </row>
    <row r="4" spans="1:8" x14ac:dyDescent="0.45">
      <c r="A4" t="s">
        <v>16</v>
      </c>
      <c r="B4" s="1">
        <v>2467</v>
      </c>
      <c r="C4" s="1">
        <v>1356</v>
      </c>
      <c r="D4" s="1">
        <v>1111</v>
      </c>
      <c r="F4" s="10"/>
      <c r="G4" s="9" t="s">
        <v>74</v>
      </c>
      <c r="H4" s="9" t="s">
        <v>66</v>
      </c>
    </row>
    <row r="5" spans="1:8" x14ac:dyDescent="0.45">
      <c r="A5" t="s">
        <v>17</v>
      </c>
      <c r="B5" s="1">
        <v>2044</v>
      </c>
      <c r="C5" s="1">
        <v>1740</v>
      </c>
      <c r="D5" s="1">
        <v>304</v>
      </c>
      <c r="F5" s="9" t="s">
        <v>84</v>
      </c>
      <c r="G5" s="12">
        <v>12</v>
      </c>
      <c r="H5" s="12">
        <v>4</v>
      </c>
    </row>
    <row r="6" spans="1:8" x14ac:dyDescent="0.45">
      <c r="A6" t="s">
        <v>18</v>
      </c>
      <c r="B6" s="1">
        <v>2179</v>
      </c>
      <c r="C6" s="1">
        <v>1335</v>
      </c>
      <c r="D6" s="1">
        <v>844</v>
      </c>
      <c r="F6" s="9" t="s">
        <v>85</v>
      </c>
      <c r="G6" s="12">
        <v>3</v>
      </c>
      <c r="H6" s="12">
        <v>1</v>
      </c>
    </row>
    <row r="7" spans="1:8" x14ac:dyDescent="0.45">
      <c r="A7" t="s">
        <v>19</v>
      </c>
      <c r="B7" s="1">
        <v>2002</v>
      </c>
      <c r="C7" s="1">
        <v>1043</v>
      </c>
      <c r="D7" s="1">
        <v>959</v>
      </c>
      <c r="F7" s="9" t="s">
        <v>86</v>
      </c>
      <c r="G7" s="12">
        <v>24</v>
      </c>
      <c r="H7" s="12">
        <v>15</v>
      </c>
    </row>
    <row r="8" spans="1:8" x14ac:dyDescent="0.45">
      <c r="F8" s="9" t="s">
        <v>87</v>
      </c>
      <c r="G8" s="12">
        <v>3</v>
      </c>
      <c r="H8" s="12">
        <v>3</v>
      </c>
    </row>
    <row r="11" spans="1:8" x14ac:dyDescent="0.45">
      <c r="F11" s="11"/>
    </row>
    <row r="12" spans="1:8" x14ac:dyDescent="0.45">
      <c r="F12" s="13"/>
    </row>
    <row r="13" spans="1:8" x14ac:dyDescent="0.45">
      <c r="F13" s="13"/>
    </row>
    <row r="14" spans="1:8" x14ac:dyDescent="0.45">
      <c r="F14" s="13"/>
    </row>
    <row r="15" spans="1:8" x14ac:dyDescent="0.45">
      <c r="F15" s="13"/>
    </row>
    <row r="16" spans="1:8" x14ac:dyDescent="0.45">
      <c r="D16" s="13"/>
      <c r="E16" s="13"/>
      <c r="F16" s="13"/>
      <c r="G16" s="13"/>
    </row>
    <row r="18" spans="4:5" x14ac:dyDescent="0.45">
      <c r="E18" s="13">
        <v>100</v>
      </c>
    </row>
    <row r="22" spans="4:5" x14ac:dyDescent="0.45">
      <c r="D22" t="s">
        <v>74</v>
      </c>
    </row>
    <row r="23" spans="4:5" x14ac:dyDescent="0.45">
      <c r="D23" t="s">
        <v>66</v>
      </c>
    </row>
    <row r="24" spans="4:5" x14ac:dyDescent="0.45">
      <c r="D24" t="s">
        <v>68</v>
      </c>
    </row>
    <row r="25" spans="4:5" x14ac:dyDescent="0.45">
      <c r="D25" t="s">
        <v>70</v>
      </c>
    </row>
    <row r="26" spans="4:5" x14ac:dyDescent="0.45">
      <c r="D26" t="s">
        <v>72</v>
      </c>
    </row>
    <row r="44" spans="3:4" x14ac:dyDescent="0.45">
      <c r="C44" s="9" t="s">
        <v>84</v>
      </c>
      <c r="D44" s="12">
        <v>12</v>
      </c>
    </row>
    <row r="45" spans="3:4" x14ac:dyDescent="0.45">
      <c r="C45" s="9" t="s">
        <v>85</v>
      </c>
      <c r="D45" s="12">
        <v>3</v>
      </c>
    </row>
    <row r="46" spans="3:4" x14ac:dyDescent="0.45">
      <c r="C46" s="9" t="s">
        <v>86</v>
      </c>
      <c r="D46" s="12">
        <v>24</v>
      </c>
    </row>
    <row r="47" spans="3:4" x14ac:dyDescent="0.45">
      <c r="C47" s="9" t="s">
        <v>87</v>
      </c>
      <c r="D47" s="12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B15B-2DE6-41B0-A989-39CE27AB5472}">
  <dimension ref="D4:P44"/>
  <sheetViews>
    <sheetView workbookViewId="0">
      <selection activeCell="D4" sqref="D4:G8"/>
    </sheetView>
  </sheetViews>
  <sheetFormatPr defaultRowHeight="14.25" x14ac:dyDescent="0.45"/>
  <cols>
    <col min="6" max="6" width="31.19921875" bestFit="1" customWidth="1"/>
  </cols>
  <sheetData>
    <row r="4" spans="4:16" x14ac:dyDescent="0.45">
      <c r="E4" t="s">
        <v>13</v>
      </c>
      <c r="F4" t="s">
        <v>14</v>
      </c>
      <c r="G4" t="s">
        <v>15</v>
      </c>
    </row>
    <row r="5" spans="4:16" x14ac:dyDescent="0.45">
      <c r="D5" t="s">
        <v>16</v>
      </c>
      <c r="E5" s="1">
        <f ca="1">RANDBETWEEN(2000,3000)</f>
        <v>2645</v>
      </c>
      <c r="F5" s="1">
        <f ca="1">RANDBETWEEN(800,1800)</f>
        <v>1165</v>
      </c>
      <c r="G5" s="1">
        <f ca="1">E5-F5</f>
        <v>1480</v>
      </c>
    </row>
    <row r="6" spans="4:16" x14ac:dyDescent="0.45">
      <c r="D6" t="s">
        <v>17</v>
      </c>
      <c r="E6" s="1">
        <f t="shared" ref="E6:E8" ca="1" si="0">RANDBETWEEN(2000,3000)</f>
        <v>2643</v>
      </c>
      <c r="F6" s="1">
        <f t="shared" ref="F6:F8" ca="1" si="1">RANDBETWEEN(800,1800)</f>
        <v>1336</v>
      </c>
      <c r="G6" s="1">
        <f t="shared" ref="G6:G8" ca="1" si="2">E6-F6</f>
        <v>1307</v>
      </c>
    </row>
    <row r="7" spans="4:16" x14ac:dyDescent="0.45">
      <c r="D7" t="s">
        <v>18</v>
      </c>
      <c r="E7" s="1">
        <f t="shared" ca="1" si="0"/>
        <v>2868</v>
      </c>
      <c r="F7" s="1">
        <f t="shared" ca="1" si="1"/>
        <v>1787</v>
      </c>
      <c r="G7" s="1">
        <f t="shared" ca="1" si="2"/>
        <v>1081</v>
      </c>
    </row>
    <row r="8" spans="4:16" x14ac:dyDescent="0.45">
      <c r="D8" t="s">
        <v>19</v>
      </c>
      <c r="E8" s="1">
        <f t="shared" ca="1" si="0"/>
        <v>2901</v>
      </c>
      <c r="F8" s="1">
        <f t="shared" ca="1" si="1"/>
        <v>1236</v>
      </c>
      <c r="G8" s="1">
        <f t="shared" ca="1" si="2"/>
        <v>1665</v>
      </c>
    </row>
    <row r="13" spans="4:16" x14ac:dyDescent="0.45">
      <c r="E13" t="s">
        <v>0</v>
      </c>
      <c r="F13" t="s">
        <v>1</v>
      </c>
      <c r="G13" t="s">
        <v>2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11</v>
      </c>
    </row>
    <row r="14" spans="4:16" x14ac:dyDescent="0.45">
      <c r="D14" t="s">
        <v>12</v>
      </c>
      <c r="E14">
        <v>868</v>
      </c>
      <c r="F14">
        <v>890</v>
      </c>
      <c r="G14">
        <v>682</v>
      </c>
      <c r="H14">
        <v>451</v>
      </c>
      <c r="I14">
        <v>582</v>
      </c>
      <c r="J14">
        <v>588</v>
      </c>
      <c r="K14">
        <v>806</v>
      </c>
      <c r="L14">
        <v>778</v>
      </c>
      <c r="M14">
        <v>512</v>
      </c>
      <c r="N14">
        <v>680</v>
      </c>
      <c r="O14">
        <v>705</v>
      </c>
      <c r="P14">
        <v>647</v>
      </c>
    </row>
    <row r="26" spans="6:7" x14ac:dyDescent="0.45">
      <c r="G26" t="s">
        <v>65</v>
      </c>
    </row>
    <row r="27" spans="6:7" ht="15.4" x14ac:dyDescent="0.45">
      <c r="F27" s="14" t="s">
        <v>88</v>
      </c>
      <c r="G27" s="1">
        <v>84</v>
      </c>
    </row>
    <row r="28" spans="6:7" ht="15.4" x14ac:dyDescent="0.45">
      <c r="F28" s="14" t="s">
        <v>89</v>
      </c>
      <c r="G28" s="1">
        <v>212</v>
      </c>
    </row>
    <row r="29" spans="6:7" ht="15.4" x14ac:dyDescent="0.45">
      <c r="F29" s="14" t="s">
        <v>90</v>
      </c>
      <c r="G29" s="1">
        <v>1402</v>
      </c>
    </row>
    <row r="30" spans="6:7" ht="15.4" x14ac:dyDescent="0.45">
      <c r="F30" s="14" t="s">
        <v>91</v>
      </c>
      <c r="G30" s="1">
        <v>56</v>
      </c>
    </row>
    <row r="31" spans="6:7" ht="15.4" x14ac:dyDescent="0.45">
      <c r="F31" s="14" t="s">
        <v>92</v>
      </c>
      <c r="G31" s="1">
        <v>144</v>
      </c>
    </row>
    <row r="32" spans="6:7" ht="15.4" x14ac:dyDescent="0.45">
      <c r="F32" s="14" t="s">
        <v>93</v>
      </c>
      <c r="G32" s="1">
        <v>1380</v>
      </c>
    </row>
    <row r="33" spans="6:7" ht="15.4" x14ac:dyDescent="0.45">
      <c r="F33" s="14" t="s">
        <v>94</v>
      </c>
      <c r="G33" s="1">
        <v>330</v>
      </c>
    </row>
    <row r="37" spans="6:7" x14ac:dyDescent="0.45">
      <c r="G37" t="s">
        <v>65</v>
      </c>
    </row>
    <row r="38" spans="6:7" ht="15.4" x14ac:dyDescent="0.45">
      <c r="F38" s="14" t="s">
        <v>90</v>
      </c>
      <c r="G38" s="1">
        <v>1402</v>
      </c>
    </row>
    <row r="39" spans="6:7" ht="15.4" x14ac:dyDescent="0.45">
      <c r="F39" s="14" t="s">
        <v>93</v>
      </c>
      <c r="G39" s="1">
        <v>1380</v>
      </c>
    </row>
    <row r="40" spans="6:7" ht="15.4" x14ac:dyDescent="0.45">
      <c r="F40" s="14" t="s">
        <v>94</v>
      </c>
      <c r="G40" s="1">
        <v>330</v>
      </c>
    </row>
    <row r="41" spans="6:7" ht="15.4" x14ac:dyDescent="0.45">
      <c r="F41" s="14" t="s">
        <v>89</v>
      </c>
      <c r="G41" s="1">
        <v>212</v>
      </c>
    </row>
    <row r="42" spans="6:7" ht="15.4" x14ac:dyDescent="0.45">
      <c r="F42" s="14" t="s">
        <v>92</v>
      </c>
      <c r="G42" s="1">
        <v>144</v>
      </c>
    </row>
    <row r="43" spans="6:7" ht="15.4" x14ac:dyDescent="0.45">
      <c r="F43" s="14" t="s">
        <v>88</v>
      </c>
      <c r="G43" s="1">
        <v>84</v>
      </c>
    </row>
    <row r="44" spans="6:7" ht="15.4" x14ac:dyDescent="0.45">
      <c r="F44" s="14" t="s">
        <v>91</v>
      </c>
      <c r="G44" s="1">
        <v>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4878-0324-421B-AB47-D4D003B4F4CA}">
  <dimension ref="D6:T27"/>
  <sheetViews>
    <sheetView topLeftCell="A10" workbookViewId="0">
      <selection activeCell="N18" sqref="N15:T24"/>
    </sheetView>
  </sheetViews>
  <sheetFormatPr defaultRowHeight="14.25" x14ac:dyDescent="0.45"/>
  <sheetData>
    <row r="6" spans="4:20" x14ac:dyDescent="0.45">
      <c r="E6" t="s">
        <v>13</v>
      </c>
      <c r="F6" t="s">
        <v>14</v>
      </c>
      <c r="G6" t="s">
        <v>15</v>
      </c>
    </row>
    <row r="7" spans="4:20" x14ac:dyDescent="0.45">
      <c r="D7" t="s">
        <v>16</v>
      </c>
      <c r="E7" s="1">
        <v>2928</v>
      </c>
      <c r="F7" s="1">
        <v>1594</v>
      </c>
      <c r="G7" s="1">
        <v>1334</v>
      </c>
      <c r="M7" s="1"/>
      <c r="N7" s="1"/>
      <c r="O7" s="1"/>
      <c r="Q7" s="1"/>
      <c r="R7" s="1"/>
      <c r="S7" s="1"/>
    </row>
    <row r="8" spans="4:20" x14ac:dyDescent="0.45">
      <c r="D8" t="s">
        <v>17</v>
      </c>
      <c r="E8" s="1">
        <v>2992</v>
      </c>
      <c r="F8" s="1">
        <v>1477</v>
      </c>
      <c r="G8" s="1">
        <v>1515</v>
      </c>
      <c r="M8" s="1"/>
      <c r="N8" s="1"/>
      <c r="O8" s="1"/>
      <c r="Q8" s="1"/>
      <c r="R8" s="1"/>
      <c r="S8" s="1"/>
    </row>
    <row r="9" spans="4:20" x14ac:dyDescent="0.45">
      <c r="D9" t="s">
        <v>18</v>
      </c>
      <c r="E9" s="1">
        <v>2321</v>
      </c>
      <c r="F9" s="1">
        <v>915</v>
      </c>
      <c r="G9" s="1">
        <v>1406</v>
      </c>
      <c r="M9" s="1"/>
      <c r="N9" s="1"/>
      <c r="O9" s="1"/>
      <c r="Q9" s="1"/>
      <c r="R9" s="1"/>
      <c r="S9" s="1"/>
    </row>
    <row r="10" spans="4:20" x14ac:dyDescent="0.45">
      <c r="D10" t="s">
        <v>19</v>
      </c>
      <c r="E10" s="1">
        <v>2428</v>
      </c>
      <c r="F10" s="1">
        <v>1129</v>
      </c>
      <c r="G10" s="1">
        <v>1299</v>
      </c>
      <c r="M10" s="1"/>
      <c r="N10" s="1"/>
      <c r="O10" s="1"/>
      <c r="Q10" s="1"/>
      <c r="R10" s="1"/>
      <c r="S10" s="1"/>
    </row>
    <row r="15" spans="4:20" x14ac:dyDescent="0.45">
      <c r="N15" s="10"/>
      <c r="O15" s="10" t="s">
        <v>95</v>
      </c>
      <c r="P15" s="10" t="s">
        <v>96</v>
      </c>
      <c r="Q15" s="10" t="s">
        <v>97</v>
      </c>
      <c r="R15" s="10" t="s">
        <v>98</v>
      </c>
      <c r="S15" s="10" t="s">
        <v>99</v>
      </c>
      <c r="T15" s="10" t="s">
        <v>100</v>
      </c>
    </row>
    <row r="16" spans="4:20" x14ac:dyDescent="0.45">
      <c r="N16" s="15" t="s">
        <v>101</v>
      </c>
      <c r="O16" s="16">
        <v>434094</v>
      </c>
      <c r="P16" s="16">
        <v>415480</v>
      </c>
      <c r="Q16" s="16">
        <v>261884</v>
      </c>
      <c r="R16" s="16">
        <v>331356</v>
      </c>
      <c r="S16" s="16">
        <v>235268</v>
      </c>
      <c r="T16" s="16">
        <v>189134</v>
      </c>
    </row>
    <row r="17" spans="14:20" x14ac:dyDescent="0.45">
      <c r="N17" s="15" t="s">
        <v>102</v>
      </c>
      <c r="O17" s="16">
        <v>259740</v>
      </c>
      <c r="P17" s="16">
        <v>304288</v>
      </c>
      <c r="Q17" s="16">
        <v>157460</v>
      </c>
      <c r="R17" s="16">
        <v>538216</v>
      </c>
      <c r="S17" s="16">
        <v>287076</v>
      </c>
      <c r="T17" s="16">
        <v>435936</v>
      </c>
    </row>
    <row r="18" spans="14:20" x14ac:dyDescent="0.45">
      <c r="N18" s="15" t="s">
        <v>103</v>
      </c>
      <c r="O18" s="16">
        <v>349700</v>
      </c>
      <c r="P18" s="16">
        <v>167136</v>
      </c>
      <c r="Q18" s="16">
        <v>173790</v>
      </c>
      <c r="R18" s="16">
        <v>434094</v>
      </c>
      <c r="S18" s="16">
        <v>415480</v>
      </c>
      <c r="T18" s="16">
        <v>261884</v>
      </c>
    </row>
    <row r="19" spans="14:20" x14ac:dyDescent="0.45">
      <c r="N19" s="15" t="s">
        <v>104</v>
      </c>
      <c r="O19" s="16">
        <v>251356</v>
      </c>
      <c r="P19" s="16">
        <v>315268</v>
      </c>
      <c r="Q19" s="16">
        <v>209134</v>
      </c>
      <c r="R19" s="16">
        <v>216364</v>
      </c>
      <c r="S19" s="16">
        <v>195254</v>
      </c>
      <c r="T19" s="16">
        <v>174142</v>
      </c>
    </row>
    <row r="20" spans="14:20" x14ac:dyDescent="0.45">
      <c r="N20" s="15" t="s">
        <v>105</v>
      </c>
      <c r="O20" s="16">
        <v>433984</v>
      </c>
      <c r="P20" s="16">
        <v>331356</v>
      </c>
      <c r="Q20" s="16">
        <v>435936</v>
      </c>
      <c r="R20" s="16">
        <v>371548</v>
      </c>
      <c r="S20" s="16">
        <v>419806</v>
      </c>
      <c r="T20" s="16">
        <v>439902</v>
      </c>
    </row>
    <row r="21" spans="14:20" x14ac:dyDescent="0.45">
      <c r="N21" s="15" t="s">
        <v>106</v>
      </c>
      <c r="O21" s="16">
        <v>309270</v>
      </c>
      <c r="P21" s="16">
        <v>538216</v>
      </c>
      <c r="Q21" s="16">
        <v>535100</v>
      </c>
      <c r="R21" s="16">
        <v>490012</v>
      </c>
      <c r="S21" s="16">
        <v>472906</v>
      </c>
      <c r="T21" s="16">
        <v>448804</v>
      </c>
    </row>
    <row r="22" spans="14:20" x14ac:dyDescent="0.45">
      <c r="N22" s="15" t="s">
        <v>107</v>
      </c>
      <c r="O22" s="16">
        <v>371548</v>
      </c>
      <c r="P22" s="16">
        <v>434094</v>
      </c>
      <c r="Q22" s="16">
        <v>666172</v>
      </c>
      <c r="R22" s="16">
        <v>608476</v>
      </c>
      <c r="S22" s="16">
        <v>475068</v>
      </c>
      <c r="T22" s="16">
        <v>537812</v>
      </c>
    </row>
    <row r="23" spans="14:20" x14ac:dyDescent="0.45">
      <c r="N23" s="15" t="s">
        <v>108</v>
      </c>
      <c r="O23" s="16">
        <v>490012</v>
      </c>
      <c r="P23" s="16">
        <v>216364</v>
      </c>
      <c r="Q23" s="16">
        <v>797246</v>
      </c>
      <c r="R23" s="16">
        <v>726940</v>
      </c>
      <c r="S23" s="16">
        <v>514750</v>
      </c>
      <c r="T23" s="16">
        <v>621116</v>
      </c>
    </row>
    <row r="24" spans="14:20" x14ac:dyDescent="0.45">
      <c r="N24" s="15" t="s">
        <v>109</v>
      </c>
      <c r="O24" s="16">
        <v>397910</v>
      </c>
      <c r="P24" s="16">
        <v>338538</v>
      </c>
      <c r="Q24" s="16">
        <v>928318</v>
      </c>
      <c r="R24" s="16">
        <v>845404</v>
      </c>
      <c r="S24" s="16">
        <v>554434</v>
      </c>
      <c r="T24" s="16">
        <v>703116</v>
      </c>
    </row>
    <row r="27" spans="14:20" x14ac:dyDescent="0.45">
      <c r="O27" s="17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7E6F-0017-4E91-8855-40071C6C73B5}">
  <dimension ref="A1:O8"/>
  <sheetViews>
    <sheetView workbookViewId="0">
      <selection sqref="A1:N26"/>
    </sheetView>
  </sheetViews>
  <sheetFormatPr defaultRowHeight="14.25" x14ac:dyDescent="0.45"/>
  <cols>
    <col min="3" max="3" width="9.6640625" bestFit="1" customWidth="1"/>
  </cols>
  <sheetData>
    <row r="1" spans="1:15" ht="16.5" x14ac:dyDescent="0.45">
      <c r="A1" s="11" t="s">
        <v>110</v>
      </c>
      <c r="B1" s="11" t="s">
        <v>111</v>
      </c>
      <c r="C1" s="11" t="s">
        <v>13</v>
      </c>
      <c r="D1" s="11" t="s">
        <v>112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45">
      <c r="A2" t="s">
        <v>74</v>
      </c>
      <c r="B2">
        <v>4</v>
      </c>
      <c r="C2" s="19">
        <v>275000</v>
      </c>
      <c r="D2" s="20">
        <f>C2/$C$8</f>
        <v>4.1014168530947054E-2</v>
      </c>
    </row>
    <row r="3" spans="1:15" x14ac:dyDescent="0.45">
      <c r="A3" t="s">
        <v>66</v>
      </c>
      <c r="B3">
        <v>14</v>
      </c>
      <c r="C3" s="19">
        <v>610000</v>
      </c>
      <c r="D3" s="20">
        <f t="shared" ref="D3:D6" si="0">C3/$C$8</f>
        <v>9.0976882923191643E-2</v>
      </c>
    </row>
    <row r="4" spans="1:15" x14ac:dyDescent="0.45">
      <c r="A4" t="s">
        <v>68</v>
      </c>
      <c r="B4">
        <v>19</v>
      </c>
      <c r="C4" s="19">
        <v>3000000</v>
      </c>
      <c r="D4" s="20">
        <f t="shared" si="0"/>
        <v>0.44742729306487694</v>
      </c>
    </row>
    <row r="5" spans="1:15" x14ac:dyDescent="0.45">
      <c r="A5" t="s">
        <v>70</v>
      </c>
      <c r="B5">
        <v>18</v>
      </c>
      <c r="C5" s="19">
        <v>1220000</v>
      </c>
      <c r="D5" s="20">
        <f t="shared" si="0"/>
        <v>0.18195376584638329</v>
      </c>
    </row>
    <row r="6" spans="1:15" x14ac:dyDescent="0.45">
      <c r="A6" t="s">
        <v>72</v>
      </c>
      <c r="B6">
        <v>24</v>
      </c>
      <c r="C6" s="19">
        <v>1600000</v>
      </c>
      <c r="D6" s="20">
        <f t="shared" si="0"/>
        <v>0.23862788963460105</v>
      </c>
    </row>
    <row r="8" spans="1:15" x14ac:dyDescent="0.45">
      <c r="A8" s="11" t="s">
        <v>113</v>
      </c>
      <c r="B8">
        <f>SUM(B2:B7)</f>
        <v>79</v>
      </c>
      <c r="C8" s="19">
        <f>SUM(C2:C7)</f>
        <v>6705000</v>
      </c>
      <c r="D8" s="21">
        <f>SUM(D2:D6)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1</vt:i4>
      </vt:variant>
    </vt:vector>
  </HeadingPairs>
  <TitlesOfParts>
    <vt:vector size="19" baseType="lpstr">
      <vt:lpstr>Data</vt:lpstr>
      <vt:lpstr>Column</vt:lpstr>
      <vt:lpstr>Line</vt:lpstr>
      <vt:lpstr>Pie</vt:lpstr>
      <vt:lpstr>Pie Plus</vt:lpstr>
      <vt:lpstr>Doughnut</vt:lpstr>
      <vt:lpstr>Bar</vt:lpstr>
      <vt:lpstr>Area</vt:lpstr>
      <vt:lpstr>Bubble</vt:lpstr>
      <vt:lpstr>Scatter</vt:lpstr>
      <vt:lpstr>Surface</vt:lpstr>
      <vt:lpstr>Plant Location</vt:lpstr>
      <vt:lpstr>Plant Explanation</vt:lpstr>
      <vt:lpstr>Waterfall</vt:lpstr>
      <vt:lpstr>Stacked Columns</vt:lpstr>
      <vt:lpstr>3-D Column</vt:lpstr>
      <vt:lpstr>Combination </vt:lpstr>
      <vt:lpstr>Funnel</vt:lpstr>
      <vt:lpstr>Surface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Gottlieb</dc:creator>
  <cp:lastModifiedBy>Isaac Gottlieb</cp:lastModifiedBy>
  <dcterms:created xsi:type="dcterms:W3CDTF">2022-06-02T17:55:05Z</dcterms:created>
  <dcterms:modified xsi:type="dcterms:W3CDTF">2022-09-14T14:30:14Z</dcterms:modified>
</cp:coreProperties>
</file>