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drawings/drawing4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Pivot Book\Book\Excel Files Upload\"/>
    </mc:Choice>
  </mc:AlternateContent>
  <xr:revisionPtr revIDLastSave="0" documentId="13_ncr:1_{DB16701F-8F57-4165-A8E5-156EDED8344D}" xr6:coauthVersionLast="47" xr6:coauthVersionMax="47" xr10:uidLastSave="{00000000-0000-0000-0000-000000000000}"/>
  <bookViews>
    <workbookView xWindow="-98" yWindow="-98" windowWidth="21795" windowHeight="13875" tabRatio="759" firstSheet="4" activeTab="8" xr2:uid="{DEEBBE44-A3B5-4465-9FBD-7B047BB6B9F5}"/>
  </bookViews>
  <sheets>
    <sheet name="Sheet1" sheetId="1" r:id="rId1"/>
    <sheet name="Goal Seek" sheetId="2" r:id="rId2"/>
    <sheet name="One Way Data Table" sheetId="3" r:id="rId3"/>
    <sheet name="One Way Data Table Solved" sheetId="4" r:id="rId4"/>
    <sheet name="One Way Data Table Price" sheetId="5" r:id="rId5"/>
    <sheet name="One Way Data Table Price Solved" sheetId="6" r:id="rId6"/>
    <sheet name="One Way Data Table Cost" sheetId="7" r:id="rId7"/>
    <sheet name="One Way Data Table cost Solved" sheetId="8" r:id="rId8"/>
    <sheet name="Two Way Data Table" sheetId="9" r:id="rId9"/>
    <sheet name="Two Way Data Table  Solved" sheetId="10" r:id="rId10"/>
    <sheet name="Scroll Bar" sheetId="12" r:id="rId11"/>
    <sheet name="Case Study" sheetId="11" r:id="rId12"/>
    <sheet name="Case Study One Way" sheetId="13" r:id="rId13"/>
    <sheet name="Case Study One Way Solved" sheetId="14" r:id="rId14"/>
    <sheet name="Case Study Two Way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9" l="1"/>
  <c r="B1" i="15"/>
  <c r="B4" i="15"/>
  <c r="B5" i="15" s="1"/>
  <c r="B6" i="15" s="1"/>
  <c r="B4" i="14"/>
  <c r="B5" i="14" s="1"/>
  <c r="Q2" i="13"/>
  <c r="P2" i="13"/>
  <c r="O2" i="13"/>
  <c r="L2" i="13"/>
  <c r="K2" i="13"/>
  <c r="J2" i="13"/>
  <c r="G2" i="13"/>
  <c r="F2" i="13"/>
  <c r="E2" i="13"/>
  <c r="B4" i="13"/>
  <c r="B5" i="13" s="1"/>
  <c r="B6" i="13" s="1"/>
  <c r="B4" i="11"/>
  <c r="B5" i="11" s="1"/>
  <c r="B6" i="11" s="1"/>
  <c r="C7" i="12"/>
  <c r="C9" i="12" s="1"/>
  <c r="C4" i="12"/>
  <c r="M27" i="10"/>
  <c r="C7" i="10"/>
  <c r="C9" i="10" s="1"/>
  <c r="C4" i="10"/>
  <c r="C7" i="9"/>
  <c r="C9" i="9" s="1"/>
  <c r="C4" i="9"/>
  <c r="J3" i="13"/>
  <c r="C4" i="11"/>
  <c r="L3" i="13"/>
  <c r="C5" i="11"/>
  <c r="C6" i="11"/>
  <c r="Q3" i="13"/>
  <c r="O3" i="13"/>
  <c r="K3" i="13"/>
  <c r="P3" i="13"/>
  <c r="D2" i="15" l="1"/>
  <c r="E2" i="14"/>
  <c r="J2" i="14"/>
  <c r="O2" i="14"/>
  <c r="B6" i="14"/>
  <c r="P2" i="14"/>
  <c r="F2" i="14"/>
  <c r="K2" i="14"/>
  <c r="C11" i="12"/>
  <c r="E4" i="12" s="1"/>
  <c r="C11" i="10"/>
  <c r="E4" i="10" s="1"/>
  <c r="C11" i="9"/>
  <c r="Q2" i="14" l="1"/>
  <c r="L2" i="14"/>
  <c r="G2" i="14"/>
  <c r="C7" i="8"/>
  <c r="H2" i="8" s="1"/>
  <c r="C4" i="8"/>
  <c r="G2" i="8" s="1"/>
  <c r="C7" i="7"/>
  <c r="H2" i="7" s="1"/>
  <c r="C4" i="7"/>
  <c r="G2" i="7"/>
  <c r="C7" i="6"/>
  <c r="H2" i="6" s="1"/>
  <c r="C4" i="6"/>
  <c r="G2" i="6"/>
  <c r="C7" i="5"/>
  <c r="C9" i="5" s="1"/>
  <c r="C4" i="5"/>
  <c r="G2" i="5" s="1"/>
  <c r="H2" i="5"/>
  <c r="C7" i="4"/>
  <c r="C9" i="4" s="1"/>
  <c r="I2" i="4" s="1"/>
  <c r="C4" i="4"/>
  <c r="C11" i="4" s="1"/>
  <c r="J2" i="4" s="1"/>
  <c r="C7" i="3"/>
  <c r="C9" i="3" s="1"/>
  <c r="I2" i="3" s="1"/>
  <c r="C4" i="3"/>
  <c r="C7" i="2"/>
  <c r="C9" i="2" s="1"/>
  <c r="C4" i="2"/>
  <c r="L29" i="1"/>
  <c r="H8" i="1"/>
  <c r="G8" i="1"/>
  <c r="D9" i="3"/>
  <c r="D4" i="3"/>
  <c r="D9" i="5"/>
  <c r="D7" i="8"/>
  <c r="D9" i="7"/>
  <c r="D9" i="8"/>
  <c r="D7" i="5"/>
  <c r="D4" i="2"/>
  <c r="D4" i="4"/>
  <c r="D9" i="6"/>
  <c r="D7" i="2"/>
  <c r="D4" i="5"/>
  <c r="D11" i="2"/>
  <c r="D11" i="5"/>
  <c r="D4" i="6"/>
  <c r="D11" i="4"/>
  <c r="D7" i="6"/>
  <c r="D11" i="6"/>
  <c r="D9" i="2"/>
  <c r="D7" i="4"/>
  <c r="D7" i="3"/>
  <c r="D7" i="7"/>
  <c r="D11" i="7"/>
  <c r="D11" i="8"/>
  <c r="D4" i="8"/>
  <c r="D9" i="4"/>
  <c r="D11" i="3"/>
  <c r="D4" i="7"/>
  <c r="C9" i="8" l="1"/>
  <c r="I2" i="8" s="1"/>
  <c r="C11" i="8"/>
  <c r="J2" i="8" s="1"/>
  <c r="C9" i="7"/>
  <c r="I2" i="7" s="1"/>
  <c r="C9" i="6"/>
  <c r="I2" i="6" s="1"/>
  <c r="C11" i="5"/>
  <c r="J2" i="5" s="1"/>
  <c r="I2" i="5"/>
  <c r="G2" i="4"/>
  <c r="H2" i="4"/>
  <c r="C11" i="3"/>
  <c r="J2" i="3" s="1"/>
  <c r="H2" i="3"/>
  <c r="G2" i="3"/>
  <c r="C11" i="2"/>
  <c r="C11" i="7" l="1"/>
  <c r="J2" i="7" s="1"/>
  <c r="C11" i="6"/>
  <c r="J2" i="6" s="1"/>
</calcChain>
</file>

<file path=xl/sharedStrings.xml><?xml version="1.0" encoding="utf-8"?>
<sst xmlns="http://schemas.openxmlformats.org/spreadsheetml/2006/main" count="193" uniqueCount="31">
  <si>
    <t>Units Sold</t>
  </si>
  <si>
    <t>Cost per Unit</t>
  </si>
  <si>
    <t>Monthly Sales</t>
  </si>
  <si>
    <t>Price per Unit</t>
  </si>
  <si>
    <t>Revenue</t>
  </si>
  <si>
    <t>Variable Cost</t>
  </si>
  <si>
    <t>Total Cost</t>
  </si>
  <si>
    <t>Profit</t>
  </si>
  <si>
    <t>Fixed Cost</t>
  </si>
  <si>
    <t>Target</t>
  </si>
  <si>
    <t>0 break even</t>
  </si>
  <si>
    <t>Change</t>
  </si>
  <si>
    <t>Result</t>
  </si>
  <si>
    <t>15,000 USD</t>
  </si>
  <si>
    <t>sell 4,762 units</t>
  </si>
  <si>
    <t>sell 7,619 units</t>
  </si>
  <si>
    <t>10.65 USD</t>
  </si>
  <si>
    <t>14.31 USD</t>
  </si>
  <si>
    <t>Figure/note</t>
  </si>
  <si>
    <t>3.70 USD</t>
  </si>
  <si>
    <t>0.043 USD</t>
  </si>
  <si>
    <t>Not a feasible value</t>
  </si>
  <si>
    <t>Try</t>
  </si>
  <si>
    <t xml:space="preserve"> Figure 15.3</t>
  </si>
  <si>
    <t>Figure 15.4</t>
  </si>
  <si>
    <t>Loan</t>
  </si>
  <si>
    <t>Payment</t>
  </si>
  <si>
    <t>Years</t>
  </si>
  <si>
    <t>Total Payments</t>
  </si>
  <si>
    <t>Total Interest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</si>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</sst>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F400]h:mm:ss\ AM/PM"/>
    <numFmt numFmtId="165" formatCode="_(* #,##0_);_(* \(#,##0\);_(* &quot;-&quot;??_);_(@_)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Continuous"/>
    </xf>
    <xf numFmtId="43" fontId="0" fillId="0" borderId="0" xfId="1" applyFont="1"/>
    <xf numFmtId="165" fontId="0" fillId="0" borderId="0" xfId="1" applyNumberFormat="1" applyFont="1"/>
    <xf numFmtId="165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165" fontId="4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8" fontId="0" fillId="0" borderId="0" xfId="1" applyNumberFormat="1" applyFont="1"/>
    <xf numFmtId="4" fontId="0" fillId="0" borderId="0" xfId="0" applyNumberFormat="1"/>
    <xf numFmtId="0" fontId="6" fillId="0" borderId="0" xfId="0" applyFont="1"/>
    <xf numFmtId="4" fontId="6" fillId="0" borderId="0" xfId="0" applyNumberFormat="1" applyFont="1"/>
    <xf numFmtId="10" fontId="6" fillId="0" borderId="0" xfId="0" applyNumberFormat="1" applyFont="1"/>
    <xf numFmtId="0" fontId="5" fillId="0" borderId="0" xfId="0" applyFon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Scroll" dx="39" fmlaLink="$C$2" horiz="1" inc="100" max="10000" min="3500" page="500" val="6300"/>
</file>

<file path=xl/ctrlProps/ctrlProp2.xml><?xml version="1.0" encoding="utf-8"?>
<formControlPr xmlns="http://schemas.microsoft.com/office/spreadsheetml/2009/9/main" objectType="Scroll" dx="39" fmlaLink="$C$1" max="60" min="40" page="10" val="6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402434</xdr:colOff>
      <xdr:row>9</xdr:row>
      <xdr:rowOff>92872</xdr:rowOff>
    </xdr:from>
    <xdr:to>
      <xdr:col>4</xdr:col>
      <xdr:colOff>130972</xdr:colOff>
      <xdr:row>15</xdr:row>
      <xdr:rowOff>73822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 rot="16200000">
          <a:off x="2176466" y="2124078"/>
          <a:ext cx="1066800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Price per Unit</a:t>
          </a:r>
        </a:p>
      </xdr:txBody>
    </xdr:sp>
    <xdr:clientData/>
  </xdr:twoCellAnchor>
  <xdr:twoCellAnchor>
    <xdr:from>
      <xdr:col>4</xdr:col>
      <xdr:colOff>166687</xdr:colOff>
      <xdr:row>4</xdr:row>
      <xdr:rowOff>14288</xdr:rowOff>
    </xdr:from>
    <xdr:to>
      <xdr:col>4</xdr:col>
      <xdr:colOff>376237</xdr:colOff>
      <xdr:row>21</xdr:row>
      <xdr:rowOff>4763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2933700" y="376238"/>
          <a:ext cx="209550" cy="3124200"/>
        </a:xfrm>
        <a:prstGeom prst="lef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9529</xdr:colOff>
      <xdr:row>1</xdr:row>
      <xdr:rowOff>80967</xdr:rowOff>
    </xdr:from>
    <xdr:to>
      <xdr:col>21</xdr:col>
      <xdr:colOff>428632</xdr:colOff>
      <xdr:row>3</xdr:row>
      <xdr:rowOff>19055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 rot="5400000">
          <a:off x="7427125" y="-3569491"/>
          <a:ext cx="300038" cy="7962903"/>
        </a:xfrm>
        <a:prstGeom prst="leftBrace">
          <a:avLst>
            <a:gd name="adj1" fmla="val 8333"/>
            <a:gd name="adj2" fmla="val 5012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402434</xdr:colOff>
      <xdr:row>9</xdr:row>
      <xdr:rowOff>92872</xdr:rowOff>
    </xdr:from>
    <xdr:to>
      <xdr:col>4</xdr:col>
      <xdr:colOff>130972</xdr:colOff>
      <xdr:row>15</xdr:row>
      <xdr:rowOff>73822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 rot="16200000">
          <a:off x="1774035" y="2240759"/>
          <a:ext cx="10668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Price per Unit</a:t>
          </a:r>
        </a:p>
      </xdr:txBody>
    </xdr:sp>
    <xdr:clientData/>
  </xdr:twoCellAnchor>
  <xdr:twoCellAnchor>
    <xdr:from>
      <xdr:col>4</xdr:col>
      <xdr:colOff>166687</xdr:colOff>
      <xdr:row>4</xdr:row>
      <xdr:rowOff>14288</xdr:rowOff>
    </xdr:from>
    <xdr:to>
      <xdr:col>4</xdr:col>
      <xdr:colOff>376237</xdr:colOff>
      <xdr:row>21</xdr:row>
      <xdr:rowOff>4763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2433637" y="785813"/>
          <a:ext cx="209550" cy="3095625"/>
        </a:xfrm>
        <a:prstGeom prst="lef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9529</xdr:colOff>
      <xdr:row>1</xdr:row>
      <xdr:rowOff>80967</xdr:rowOff>
    </xdr:from>
    <xdr:to>
      <xdr:col>21</xdr:col>
      <xdr:colOff>428632</xdr:colOff>
      <xdr:row>3</xdr:row>
      <xdr:rowOff>19055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 rot="5400000">
          <a:off x="6927062" y="-3550441"/>
          <a:ext cx="300038" cy="7962903"/>
        </a:xfrm>
        <a:prstGeom prst="leftBrace">
          <a:avLst>
            <a:gd name="adj1" fmla="val 8333"/>
            <a:gd name="adj2" fmla="val 5012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402434</xdr:colOff>
      <xdr:row>9</xdr:row>
      <xdr:rowOff>92872</xdr:rowOff>
    </xdr:from>
    <xdr:to>
      <xdr:col>4</xdr:col>
      <xdr:colOff>130972</xdr:colOff>
      <xdr:row>15</xdr:row>
      <xdr:rowOff>73822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 rot="16200000">
          <a:off x="1774035" y="2240759"/>
          <a:ext cx="10668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Price per Unit</a:t>
          </a:r>
        </a:p>
      </xdr:txBody>
    </xdr:sp>
    <xdr:clientData/>
  </xdr:twoCellAnchor>
  <xdr:twoCellAnchor>
    <xdr:from>
      <xdr:col>4</xdr:col>
      <xdr:colOff>166687</xdr:colOff>
      <xdr:row>4</xdr:row>
      <xdr:rowOff>14288</xdr:rowOff>
    </xdr:from>
    <xdr:to>
      <xdr:col>4</xdr:col>
      <xdr:colOff>376237</xdr:colOff>
      <xdr:row>21</xdr:row>
      <xdr:rowOff>4763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2433637" y="785813"/>
          <a:ext cx="209550" cy="3095625"/>
        </a:xfrm>
        <a:prstGeom prst="lef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9529</xdr:colOff>
      <xdr:row>1</xdr:row>
      <xdr:rowOff>80967</xdr:rowOff>
    </xdr:from>
    <xdr:to>
      <xdr:col>21</xdr:col>
      <xdr:colOff>428632</xdr:colOff>
      <xdr:row>3</xdr:row>
      <xdr:rowOff>19055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 rot="5400000">
          <a:off x="7355687" y="-3979066"/>
          <a:ext cx="300038" cy="8820153"/>
        </a:xfrm>
        <a:prstGeom prst="leftBrace">
          <a:avLst>
            <a:gd name="adj1" fmla="val 8333"/>
            <a:gd name="adj2" fmla="val 5012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33338</xdr:colOff>
          <xdr:row>0</xdr:row>
          <xdr:rowOff>166688</xdr:rowOff>
        </xdr:from>
        <xdr:to>
          <xdr:col>5</xdr:col>
          <xdr:colOff>461963</xdr:colOff>
          <xdr:row>2</xdr:row>
          <xdr:rowOff>38100</xdr:rowOff>
        </xdr:to>
        <xdr:sp macro="" textlink="">
          <xdr:nvSpPr>
            <xdr:cNvPr id="3073" name="Scroll Ba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A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1</xdr:row>
          <xdr:rowOff>61913</xdr:rowOff>
        </xdr:from>
        <xdr:to>
          <xdr:col>3</xdr:col>
          <xdr:colOff>9525</xdr:colOff>
          <xdr:row>9</xdr:row>
          <xdr:rowOff>90488</xdr:rowOff>
        </xdr:to>
        <xdr:sp macro="" textlink="">
          <xdr:nvSpPr>
            <xdr:cNvPr id="15361" name="Scroll Bar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E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323850</xdr:colOff>
      <xdr:row>6</xdr:row>
      <xdr:rowOff>119063</xdr:rowOff>
    </xdr:from>
    <xdr:to>
      <xdr:col>1</xdr:col>
      <xdr:colOff>323849</xdr:colOff>
      <xdr:row>9</xdr:row>
      <xdr:rowOff>76200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323850" y="1319213"/>
          <a:ext cx="1004887" cy="500062"/>
        </a:xfrm>
        <a:prstGeom prst="wedgeRoundRectCallout">
          <a:avLst>
            <a:gd name="adj1" fmla="val 59261"/>
            <a:gd name="adj2" fmla="val -278168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=C1*1000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319A-224B-4E72-9D86-ECCA617D9102}">
  <dimension ref="F8:L29"/>
  <sheetViews>
    <sheetView workbookViewId="0">
      <selection activeCell="F7" sqref="F7:G9"/>
    </sheetView>
  </sheetViews>
  <sheetFormatPr defaultRowHeight="14.25" x14ac:dyDescent="0.45"/>
  <cols>
    <col min="6" max="6" width="17.1328125" bestFit="1" customWidth="1"/>
    <col min="7" max="7" width="9.19921875" bestFit="1" customWidth="1"/>
    <col min="8" max="8" width="11.06640625" bestFit="1" customWidth="1"/>
  </cols>
  <sheetData>
    <row r="8" spans="6:8" x14ac:dyDescent="0.45">
      <c r="F8" s="1">
        <v>44790.422222222223</v>
      </c>
      <c r="G8" s="2">
        <f>INT(F8)</f>
        <v>44790</v>
      </c>
      <c r="H8" s="3">
        <f>F8-INT(F8)</f>
        <v>0.42222222222335404</v>
      </c>
    </row>
    <row r="29" spans="12:12" x14ac:dyDescent="0.45">
      <c r="L29">
        <f>50/6</f>
        <v>8.3333333333333339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493A-73A9-4E98-BBDE-C767D469E874}">
  <dimension ref="B1:J11"/>
  <sheetViews>
    <sheetView workbookViewId="0">
      <selection activeCell="G5" sqref="G5:J5"/>
    </sheetView>
  </sheetViews>
  <sheetFormatPr defaultRowHeight="14.25" x14ac:dyDescent="0.45"/>
  <cols>
    <col min="2" max="2" width="11.53125" bestFit="1" customWidth="1"/>
    <col min="7" max="7" width="15.46484375" customWidth="1"/>
    <col min="8" max="8" width="11.53125" bestFit="1" customWidth="1"/>
    <col min="9" max="9" width="18.73046875" customWidth="1"/>
    <col min="10" max="10" width="13.06640625" customWidth="1"/>
  </cols>
  <sheetData>
    <row r="1" spans="2:10" x14ac:dyDescent="0.45">
      <c r="B1" s="4" t="s">
        <v>2</v>
      </c>
      <c r="C1" s="4"/>
    </row>
    <row r="2" spans="2:10" x14ac:dyDescent="0.45">
      <c r="B2" t="s">
        <v>0</v>
      </c>
      <c r="C2" s="6">
        <v>4100</v>
      </c>
    </row>
    <row r="3" spans="2:10" x14ac:dyDescent="0.45">
      <c r="B3" t="s">
        <v>3</v>
      </c>
      <c r="C3" s="5">
        <v>9.8000000000000007</v>
      </c>
    </row>
    <row r="4" spans="2:10" ht="16.5" x14ac:dyDescent="0.75">
      <c r="B4" t="s">
        <v>4</v>
      </c>
      <c r="C4" s="10">
        <f>C2*C3</f>
        <v>40180</v>
      </c>
      <c r="D4" t="str">
        <f ca="1">_xlfn.FORMULATEXT(C4)</f>
        <v>=C2*C3</v>
      </c>
    </row>
    <row r="5" spans="2:10" x14ac:dyDescent="0.45">
      <c r="G5" s="12" t="s">
        <v>9</v>
      </c>
      <c r="H5" s="12" t="s">
        <v>11</v>
      </c>
      <c r="I5" s="12" t="s">
        <v>12</v>
      </c>
      <c r="J5" s="12" t="s">
        <v>18</v>
      </c>
    </row>
    <row r="6" spans="2:10" x14ac:dyDescent="0.45">
      <c r="B6" t="s">
        <v>1</v>
      </c>
      <c r="C6">
        <v>4.55</v>
      </c>
      <c r="G6" t="s">
        <v>10</v>
      </c>
      <c r="H6" t="s">
        <v>0</v>
      </c>
      <c r="I6" s="8" t="s">
        <v>14</v>
      </c>
      <c r="J6" t="s">
        <v>23</v>
      </c>
    </row>
    <row r="7" spans="2:10" x14ac:dyDescent="0.45">
      <c r="B7" t="s">
        <v>5</v>
      </c>
      <c r="C7" s="7">
        <f>C2*C6</f>
        <v>18655</v>
      </c>
      <c r="D7" t="str">
        <f ca="1">_xlfn.FORMULATEXT(C7)</f>
        <v>=C2*C6</v>
      </c>
      <c r="G7" t="s">
        <v>13</v>
      </c>
      <c r="H7" t="s">
        <v>0</v>
      </c>
      <c r="I7" s="8" t="s">
        <v>15</v>
      </c>
      <c r="J7" t="s">
        <v>24</v>
      </c>
    </row>
    <row r="8" spans="2:10" x14ac:dyDescent="0.45">
      <c r="B8" t="s">
        <v>8</v>
      </c>
      <c r="C8" s="6">
        <v>25000</v>
      </c>
      <c r="G8" t="s">
        <v>10</v>
      </c>
      <c r="H8" t="s">
        <v>3</v>
      </c>
      <c r="I8" t="s">
        <v>16</v>
      </c>
      <c r="J8" t="s">
        <v>22</v>
      </c>
    </row>
    <row r="9" spans="2:10" ht="16.5" x14ac:dyDescent="0.75">
      <c r="B9" t="s">
        <v>6</v>
      </c>
      <c r="C9" s="10">
        <f>C8+C7</f>
        <v>43655</v>
      </c>
      <c r="D9" t="str">
        <f ca="1">_xlfn.FORMULATEXT(C9)</f>
        <v>=C8+C7</v>
      </c>
      <c r="G9" t="s">
        <v>13</v>
      </c>
      <c r="H9" t="s">
        <v>3</v>
      </c>
      <c r="I9" t="s">
        <v>17</v>
      </c>
      <c r="J9" t="s">
        <v>22</v>
      </c>
    </row>
    <row r="10" spans="2:10" x14ac:dyDescent="0.45">
      <c r="G10" t="s">
        <v>10</v>
      </c>
      <c r="H10" t="s">
        <v>5</v>
      </c>
      <c r="I10" t="s">
        <v>19</v>
      </c>
      <c r="J10" t="s">
        <v>22</v>
      </c>
    </row>
    <row r="11" spans="2:10" x14ac:dyDescent="0.45">
      <c r="B11" t="s">
        <v>7</v>
      </c>
      <c r="C11" s="9">
        <f>C4-C9</f>
        <v>-3475</v>
      </c>
      <c r="D11" t="str">
        <f ca="1">_xlfn.FORMULATEXT(C11)</f>
        <v>=C4-C9</v>
      </c>
      <c r="G11" t="s">
        <v>13</v>
      </c>
      <c r="H11" t="s">
        <v>5</v>
      </c>
      <c r="I11" t="s">
        <v>20</v>
      </c>
      <c r="J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25C1-803B-4CEB-B944-A8F7ADF27C8D}">
  <dimension ref="B1:J15"/>
  <sheetViews>
    <sheetView workbookViewId="0">
      <selection activeCell="E31" sqref="E31"/>
    </sheetView>
  </sheetViews>
  <sheetFormatPr defaultRowHeight="14.25" x14ac:dyDescent="0.45"/>
  <cols>
    <col min="2" max="2" width="11.53125" bestFit="1" customWidth="1"/>
    <col min="6" max="6" width="11.46484375" customWidth="1"/>
    <col min="7" max="7" width="9.6640625" customWidth="1"/>
    <col min="8" max="8" width="14.46484375" customWidth="1"/>
    <col min="9" max="9" width="10.1328125" customWidth="1"/>
    <col min="10" max="10" width="9.6640625" customWidth="1"/>
  </cols>
  <sheetData>
    <row r="1" spans="2:10" x14ac:dyDescent="0.45">
      <c r="B1" s="4" t="s">
        <v>2</v>
      </c>
      <c r="C1" s="4"/>
      <c r="F1" s="11" t="s">
        <v>0</v>
      </c>
      <c r="G1" s="11" t="s">
        <v>4</v>
      </c>
      <c r="H1" s="11" t="s">
        <v>5</v>
      </c>
      <c r="I1" s="11" t="s">
        <v>6</v>
      </c>
      <c r="J1" s="11" t="s">
        <v>7</v>
      </c>
    </row>
    <row r="2" spans="2:10" x14ac:dyDescent="0.45">
      <c r="B2" t="s">
        <v>0</v>
      </c>
      <c r="C2" s="6">
        <v>4100</v>
      </c>
      <c r="G2" s="8">
        <f>C4</f>
        <v>40180</v>
      </c>
      <c r="H2" s="8">
        <f>C7</f>
        <v>18655</v>
      </c>
      <c r="I2" s="8">
        <f>C9</f>
        <v>43655</v>
      </c>
      <c r="J2" s="8">
        <f>C11</f>
        <v>-3475</v>
      </c>
    </row>
    <row r="3" spans="2:10" x14ac:dyDescent="0.45">
      <c r="B3" t="s">
        <v>3</v>
      </c>
      <c r="C3" s="5">
        <v>9.8000000000000007</v>
      </c>
      <c r="F3">
        <v>4000</v>
      </c>
      <c r="G3" s="8"/>
      <c r="H3" s="8"/>
      <c r="I3" s="8"/>
      <c r="J3" s="8"/>
    </row>
    <row r="4" spans="2:10" ht="16.5" x14ac:dyDescent="0.75">
      <c r="B4" t="s">
        <v>4</v>
      </c>
      <c r="C4" s="10">
        <f>C2*C3</f>
        <v>40180</v>
      </c>
      <c r="D4" t="str">
        <f ca="1">_xlfn.FORMULATEXT(C4)</f>
        <v>=C2*C3</v>
      </c>
      <c r="F4">
        <v>4500</v>
      </c>
      <c r="G4" s="8"/>
      <c r="H4" s="8"/>
      <c r="I4" s="8"/>
      <c r="J4" s="8"/>
    </row>
    <row r="5" spans="2:10" x14ac:dyDescent="0.45">
      <c r="F5">
        <v>5000</v>
      </c>
      <c r="G5" s="8"/>
      <c r="H5" s="8"/>
      <c r="I5" s="8"/>
      <c r="J5" s="8"/>
    </row>
    <row r="6" spans="2:10" x14ac:dyDescent="0.45">
      <c r="B6" t="s">
        <v>1</v>
      </c>
      <c r="C6">
        <v>4.55</v>
      </c>
      <c r="F6">
        <v>5500</v>
      </c>
      <c r="G6" s="8"/>
      <c r="H6" s="8"/>
      <c r="I6" s="8"/>
      <c r="J6" s="8"/>
    </row>
    <row r="7" spans="2:10" x14ac:dyDescent="0.45">
      <c r="B7" t="s">
        <v>5</v>
      </c>
      <c r="C7" s="7">
        <f>C2*C6</f>
        <v>18655</v>
      </c>
      <c r="D7" t="str">
        <f ca="1">_xlfn.FORMULATEXT(C7)</f>
        <v>=C2*C6</v>
      </c>
      <c r="F7">
        <v>6000</v>
      </c>
      <c r="G7" s="8"/>
      <c r="H7" s="8"/>
      <c r="I7" s="8"/>
      <c r="J7" s="8"/>
    </row>
    <row r="8" spans="2:10" x14ac:dyDescent="0.45">
      <c r="B8" t="s">
        <v>8</v>
      </c>
      <c r="C8" s="6">
        <v>25000</v>
      </c>
      <c r="F8">
        <v>6500</v>
      </c>
      <c r="G8" s="8"/>
      <c r="H8" s="8"/>
      <c r="I8" s="8"/>
      <c r="J8" s="8"/>
    </row>
    <row r="9" spans="2:10" ht="16.5" x14ac:dyDescent="0.75">
      <c r="B9" t="s">
        <v>6</v>
      </c>
      <c r="C9" s="10">
        <f>C8+C7</f>
        <v>43655</v>
      </c>
      <c r="D9" t="str">
        <f ca="1">_xlfn.FORMULATEXT(C9)</f>
        <v>=C8+C7</v>
      </c>
      <c r="F9">
        <v>7000</v>
      </c>
      <c r="G9" s="8"/>
      <c r="H9" s="8"/>
      <c r="I9" s="8"/>
      <c r="J9" s="8"/>
    </row>
    <row r="10" spans="2:10" x14ac:dyDescent="0.45">
      <c r="F10">
        <v>7500</v>
      </c>
      <c r="G10" s="8"/>
      <c r="H10" s="8"/>
      <c r="I10" s="8"/>
      <c r="J10" s="8"/>
    </row>
    <row r="11" spans="2:10" x14ac:dyDescent="0.45">
      <c r="B11" t="s">
        <v>7</v>
      </c>
      <c r="C11" s="9">
        <f>C4-C9</f>
        <v>-3475</v>
      </c>
      <c r="D11" t="str">
        <f ca="1">_xlfn.FORMULATEXT(C11)</f>
        <v>=C4-C9</v>
      </c>
      <c r="F11">
        <v>8000</v>
      </c>
      <c r="G11" s="8"/>
      <c r="H11" s="8"/>
      <c r="I11" s="8"/>
      <c r="J11" s="8"/>
    </row>
    <row r="12" spans="2:10" x14ac:dyDescent="0.45">
      <c r="F12">
        <v>8500</v>
      </c>
      <c r="G12" s="8"/>
      <c r="H12" s="8"/>
      <c r="I12" s="8"/>
      <c r="J12" s="8"/>
    </row>
    <row r="13" spans="2:10" x14ac:dyDescent="0.45">
      <c r="F13">
        <v>9000</v>
      </c>
      <c r="G13" s="8"/>
      <c r="H13" s="8"/>
      <c r="I13" s="8"/>
      <c r="J13" s="8"/>
    </row>
    <row r="14" spans="2:10" x14ac:dyDescent="0.45">
      <c r="F14">
        <v>9500</v>
      </c>
      <c r="G14" s="8"/>
      <c r="H14" s="8"/>
      <c r="I14" s="8"/>
      <c r="J14" s="8"/>
    </row>
    <row r="15" spans="2:10" x14ac:dyDescent="0.45">
      <c r="F15">
        <v>10000</v>
      </c>
      <c r="G15" s="8"/>
      <c r="H15" s="8"/>
      <c r="I15" s="8"/>
      <c r="J1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5ECE-0650-4691-B26B-B2F771DFC076}">
  <dimension ref="B1:J19"/>
  <sheetViews>
    <sheetView workbookViewId="0">
      <selection activeCell="I19" sqref="I19"/>
    </sheetView>
  </sheetViews>
  <sheetFormatPr defaultRowHeight="14.25" x14ac:dyDescent="0.45"/>
  <cols>
    <col min="2" max="2" width="11.53125" bestFit="1" customWidth="1"/>
    <col min="6" max="6" width="11.46484375" customWidth="1"/>
    <col min="7" max="7" width="9.6640625" customWidth="1"/>
    <col min="8" max="8" width="14.46484375" customWidth="1"/>
    <col min="9" max="9" width="10.1328125" customWidth="1"/>
    <col min="10" max="10" width="9.6640625" customWidth="1"/>
  </cols>
  <sheetData>
    <row r="1" spans="2:10" x14ac:dyDescent="0.45">
      <c r="B1" s="4" t="s">
        <v>2</v>
      </c>
      <c r="C1" s="4"/>
      <c r="F1" s="11" t="s">
        <v>0</v>
      </c>
      <c r="G1" s="11" t="s">
        <v>4</v>
      </c>
      <c r="H1" s="11" t="s">
        <v>5</v>
      </c>
      <c r="I1" s="11" t="s">
        <v>6</v>
      </c>
      <c r="J1" s="11" t="s">
        <v>7</v>
      </c>
    </row>
    <row r="2" spans="2:10" x14ac:dyDescent="0.45">
      <c r="B2" t="s">
        <v>0</v>
      </c>
      <c r="C2" s="6">
        <v>4100</v>
      </c>
      <c r="G2" s="14">
        <f>C4</f>
        <v>40180</v>
      </c>
      <c r="H2" s="14">
        <f>C7</f>
        <v>18655</v>
      </c>
      <c r="I2" s="14">
        <f>C9</f>
        <v>43655</v>
      </c>
      <c r="J2" s="14">
        <f>C11</f>
        <v>-3475</v>
      </c>
    </row>
    <row r="3" spans="2:10" x14ac:dyDescent="0.45">
      <c r="B3" t="s">
        <v>3</v>
      </c>
      <c r="C3" s="5">
        <v>9.8000000000000007</v>
      </c>
      <c r="F3">
        <v>4000</v>
      </c>
      <c r="G3" s="14">
        <f t="dataTable" ref="G3:J15" dt2D="0" dtr="0" r1="C2"/>
        <v>39200</v>
      </c>
      <c r="H3" s="14">
        <v>18200</v>
      </c>
      <c r="I3" s="14">
        <v>43200</v>
      </c>
      <c r="J3" s="14">
        <v>-4000</v>
      </c>
    </row>
    <row r="4" spans="2:10" ht="16.5" x14ac:dyDescent="0.75">
      <c r="B4" t="s">
        <v>4</v>
      </c>
      <c r="C4" s="10">
        <f>C2*C3</f>
        <v>40180</v>
      </c>
      <c r="D4" t="str">
        <f ca="1">_xlfn.FORMULATEXT(C4)</f>
        <v>=C2*C3</v>
      </c>
      <c r="F4">
        <v>4500</v>
      </c>
      <c r="G4" s="14">
        <v>44100</v>
      </c>
      <c r="H4" s="14">
        <v>20475</v>
      </c>
      <c r="I4" s="14">
        <v>45475</v>
      </c>
      <c r="J4" s="14">
        <v>-1375</v>
      </c>
    </row>
    <row r="5" spans="2:10" x14ac:dyDescent="0.45">
      <c r="F5">
        <v>5000</v>
      </c>
      <c r="G5" s="14">
        <v>49000</v>
      </c>
      <c r="H5" s="14">
        <v>22750</v>
      </c>
      <c r="I5" s="14">
        <v>47750</v>
      </c>
      <c r="J5" s="14">
        <v>1250</v>
      </c>
    </row>
    <row r="6" spans="2:10" x14ac:dyDescent="0.45">
      <c r="B6" t="s">
        <v>1</v>
      </c>
      <c r="C6">
        <v>4.55</v>
      </c>
      <c r="F6">
        <v>5500</v>
      </c>
      <c r="G6" s="14">
        <v>53900.000000000007</v>
      </c>
      <c r="H6" s="14">
        <v>25025</v>
      </c>
      <c r="I6" s="14">
        <v>50025</v>
      </c>
      <c r="J6" s="14">
        <v>3875.0000000000073</v>
      </c>
    </row>
    <row r="7" spans="2:10" x14ac:dyDescent="0.45">
      <c r="B7" t="s">
        <v>5</v>
      </c>
      <c r="C7" s="7">
        <f>C2*C6</f>
        <v>18655</v>
      </c>
      <c r="D7" t="str">
        <f ca="1">_xlfn.FORMULATEXT(C7)</f>
        <v>=C2*C6</v>
      </c>
      <c r="F7">
        <v>6000</v>
      </c>
      <c r="G7" s="14">
        <v>58800.000000000007</v>
      </c>
      <c r="H7" s="14">
        <v>27300</v>
      </c>
      <c r="I7" s="14">
        <v>52300</v>
      </c>
      <c r="J7" s="14">
        <v>6500.0000000000073</v>
      </c>
    </row>
    <row r="8" spans="2:10" x14ac:dyDescent="0.45">
      <c r="B8" t="s">
        <v>8</v>
      </c>
      <c r="C8" s="6">
        <v>25000</v>
      </c>
      <c r="F8">
        <v>6500</v>
      </c>
      <c r="G8" s="14">
        <v>63700.000000000007</v>
      </c>
      <c r="H8" s="14">
        <v>29575</v>
      </c>
      <c r="I8" s="14">
        <v>54575</v>
      </c>
      <c r="J8" s="14">
        <v>9125.0000000000073</v>
      </c>
    </row>
    <row r="9" spans="2:10" ht="16.5" x14ac:dyDescent="0.75">
      <c r="B9" t="s">
        <v>6</v>
      </c>
      <c r="C9" s="10">
        <f>C8+C7</f>
        <v>43655</v>
      </c>
      <c r="D9" t="str">
        <f ca="1">_xlfn.FORMULATEXT(C9)</f>
        <v>=C8+C7</v>
      </c>
      <c r="F9">
        <v>7000</v>
      </c>
      <c r="G9" s="14">
        <v>68600</v>
      </c>
      <c r="H9" s="14">
        <v>31850</v>
      </c>
      <c r="I9" s="14">
        <v>56850</v>
      </c>
      <c r="J9" s="14">
        <v>11750</v>
      </c>
    </row>
    <row r="10" spans="2:10" x14ac:dyDescent="0.45">
      <c r="F10">
        <v>7500</v>
      </c>
      <c r="G10" s="14">
        <v>73500</v>
      </c>
      <c r="H10" s="14">
        <v>34125</v>
      </c>
      <c r="I10" s="14">
        <v>59125</v>
      </c>
      <c r="J10" s="14">
        <v>14375</v>
      </c>
    </row>
    <row r="11" spans="2:10" x14ac:dyDescent="0.45">
      <c r="B11" t="s">
        <v>7</v>
      </c>
      <c r="C11" s="9">
        <f>C4-C9</f>
        <v>-3475</v>
      </c>
      <c r="D11" t="str">
        <f ca="1">_xlfn.FORMULATEXT(C11)</f>
        <v>=C4-C9</v>
      </c>
      <c r="F11">
        <v>8000</v>
      </c>
      <c r="G11" s="14">
        <v>78400</v>
      </c>
      <c r="H11" s="14">
        <v>36400</v>
      </c>
      <c r="I11" s="14">
        <v>61400</v>
      </c>
      <c r="J11" s="14">
        <v>17000</v>
      </c>
    </row>
    <row r="12" spans="2:10" x14ac:dyDescent="0.45">
      <c r="F12">
        <v>8500</v>
      </c>
      <c r="G12" s="14">
        <v>83300</v>
      </c>
      <c r="H12" s="14">
        <v>38675</v>
      </c>
      <c r="I12" s="14">
        <v>63675</v>
      </c>
      <c r="J12" s="14">
        <v>19625</v>
      </c>
    </row>
    <row r="13" spans="2:10" x14ac:dyDescent="0.45">
      <c r="F13">
        <v>9000</v>
      </c>
      <c r="G13" s="14">
        <v>88200</v>
      </c>
      <c r="H13" s="14">
        <v>40950</v>
      </c>
      <c r="I13" s="14">
        <v>65950</v>
      </c>
      <c r="J13" s="14">
        <v>22250</v>
      </c>
    </row>
    <row r="14" spans="2:10" x14ac:dyDescent="0.45">
      <c r="F14">
        <v>9500</v>
      </c>
      <c r="G14" s="14">
        <v>93100</v>
      </c>
      <c r="H14" s="14">
        <v>43225</v>
      </c>
      <c r="I14" s="14">
        <v>68225</v>
      </c>
      <c r="J14" s="14">
        <v>24875</v>
      </c>
    </row>
    <row r="15" spans="2:10" x14ac:dyDescent="0.45">
      <c r="F15">
        <v>10000</v>
      </c>
      <c r="G15" s="14">
        <v>98000</v>
      </c>
      <c r="H15" s="14">
        <v>45500</v>
      </c>
      <c r="I15" s="14">
        <v>70500</v>
      </c>
      <c r="J15" s="14">
        <v>27500</v>
      </c>
    </row>
    <row r="19" spans="9:9" x14ac:dyDescent="0.45">
      <c r="I19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24DD-7EEB-4843-92CE-663CEA46CFAC}">
  <dimension ref="B1:J19"/>
  <sheetViews>
    <sheetView workbookViewId="0">
      <selection activeCell="J19" sqref="G2:J19"/>
    </sheetView>
  </sheetViews>
  <sheetFormatPr defaultRowHeight="14.25" x14ac:dyDescent="0.45"/>
  <cols>
    <col min="2" max="2" width="11.53125" bestFit="1" customWidth="1"/>
    <col min="5" max="5" width="6.06640625" customWidth="1"/>
    <col min="6" max="6" width="11.46484375" customWidth="1"/>
    <col min="7" max="7" width="9.6640625" customWidth="1"/>
    <col min="8" max="8" width="14.46484375" customWidth="1"/>
    <col min="9" max="9" width="10.1328125" customWidth="1"/>
    <col min="10" max="10" width="9.6640625" customWidth="1"/>
  </cols>
  <sheetData>
    <row r="1" spans="2:10" x14ac:dyDescent="0.45">
      <c r="B1" s="4" t="s">
        <v>2</v>
      </c>
      <c r="C1" s="4"/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</row>
    <row r="2" spans="2:10" x14ac:dyDescent="0.45">
      <c r="B2" t="s">
        <v>0</v>
      </c>
      <c r="C2" s="6">
        <v>4100</v>
      </c>
      <c r="G2" s="14">
        <f>C4</f>
        <v>40180</v>
      </c>
      <c r="H2" s="14">
        <f>C7</f>
        <v>18655</v>
      </c>
      <c r="I2" s="14">
        <f>C9</f>
        <v>43655</v>
      </c>
      <c r="J2" s="14">
        <f>C11</f>
        <v>-3475</v>
      </c>
    </row>
    <row r="3" spans="2:10" x14ac:dyDescent="0.45">
      <c r="B3" t="s">
        <v>3</v>
      </c>
      <c r="C3" s="5">
        <v>9.8000000000000007</v>
      </c>
      <c r="F3" s="5">
        <v>9.5</v>
      </c>
      <c r="G3" s="14"/>
      <c r="H3" s="14"/>
      <c r="I3" s="14"/>
      <c r="J3" s="14"/>
    </row>
    <row r="4" spans="2:10" ht="16.5" x14ac:dyDescent="0.75">
      <c r="B4" t="s">
        <v>4</v>
      </c>
      <c r="C4" s="10">
        <f>C2*C3</f>
        <v>40180</v>
      </c>
      <c r="D4" t="str">
        <f ca="1">_xlfn.FORMULATEXT(C4)</f>
        <v>=C2*C3</v>
      </c>
      <c r="F4" s="5">
        <v>9.75</v>
      </c>
      <c r="G4" s="14"/>
      <c r="H4" s="14"/>
      <c r="I4" s="14"/>
      <c r="J4" s="14"/>
    </row>
    <row r="5" spans="2:10" x14ac:dyDescent="0.45">
      <c r="F5" s="5">
        <v>10</v>
      </c>
      <c r="G5" s="14"/>
      <c r="H5" s="14"/>
      <c r="I5" s="14"/>
      <c r="J5" s="14"/>
    </row>
    <row r="6" spans="2:10" x14ac:dyDescent="0.45">
      <c r="B6" t="s">
        <v>1</v>
      </c>
      <c r="C6">
        <v>4.55</v>
      </c>
      <c r="F6" s="5">
        <v>10.25</v>
      </c>
      <c r="G6" s="14"/>
      <c r="H6" s="14"/>
      <c r="I6" s="14"/>
      <c r="J6" s="14"/>
    </row>
    <row r="7" spans="2:10" x14ac:dyDescent="0.45">
      <c r="B7" t="s">
        <v>5</v>
      </c>
      <c r="C7" s="7">
        <f>C2*C6</f>
        <v>18655</v>
      </c>
      <c r="D7" t="str">
        <f ca="1">_xlfn.FORMULATEXT(C7)</f>
        <v>=C2*C6</v>
      </c>
      <c r="F7" s="5">
        <v>10.5</v>
      </c>
      <c r="G7" s="14"/>
      <c r="H7" s="14"/>
      <c r="I7" s="14"/>
      <c r="J7" s="14"/>
    </row>
    <row r="8" spans="2:10" x14ac:dyDescent="0.45">
      <c r="B8" t="s">
        <v>8</v>
      </c>
      <c r="C8" s="6">
        <v>25000</v>
      </c>
      <c r="F8" s="5">
        <v>10.75</v>
      </c>
      <c r="G8" s="14"/>
      <c r="H8" s="14"/>
      <c r="I8" s="14"/>
      <c r="J8" s="14"/>
    </row>
    <row r="9" spans="2:10" ht="16.5" x14ac:dyDescent="0.75">
      <c r="B9" t="s">
        <v>6</v>
      </c>
      <c r="C9" s="10">
        <f>C8+C7</f>
        <v>43655</v>
      </c>
      <c r="D9" t="str">
        <f ca="1">_xlfn.FORMULATEXT(C9)</f>
        <v>=C8+C7</v>
      </c>
      <c r="F9" s="5">
        <v>11</v>
      </c>
      <c r="G9" s="14"/>
      <c r="H9" s="14"/>
      <c r="I9" s="14"/>
      <c r="J9" s="14"/>
    </row>
    <row r="10" spans="2:10" x14ac:dyDescent="0.45">
      <c r="F10" s="5">
        <v>11.25</v>
      </c>
      <c r="G10" s="14"/>
      <c r="H10" s="14"/>
      <c r="I10" s="14"/>
      <c r="J10" s="14"/>
    </row>
    <row r="11" spans="2:10" x14ac:dyDescent="0.45">
      <c r="B11" t="s">
        <v>7</v>
      </c>
      <c r="C11" s="9">
        <f>C4-C9</f>
        <v>-3475</v>
      </c>
      <c r="D11" t="str">
        <f ca="1">_xlfn.FORMULATEXT(C11)</f>
        <v>=C4-C9</v>
      </c>
      <c r="F11" s="5">
        <v>11.5</v>
      </c>
      <c r="G11" s="14"/>
      <c r="H11" s="14"/>
      <c r="I11" s="14"/>
      <c r="J11" s="14"/>
    </row>
    <row r="12" spans="2:10" x14ac:dyDescent="0.45">
      <c r="F12" s="5">
        <v>11.75</v>
      </c>
      <c r="G12" s="14"/>
      <c r="H12" s="14"/>
      <c r="I12" s="14"/>
      <c r="J12" s="14"/>
    </row>
    <row r="13" spans="2:10" x14ac:dyDescent="0.45">
      <c r="F13" s="5">
        <v>12</v>
      </c>
      <c r="G13" s="14"/>
      <c r="H13" s="14"/>
      <c r="I13" s="14"/>
      <c r="J13" s="14"/>
    </row>
    <row r="14" spans="2:10" x14ac:dyDescent="0.45">
      <c r="F14" s="5">
        <v>12.25</v>
      </c>
      <c r="G14" s="14"/>
      <c r="H14" s="14"/>
      <c r="I14" s="14"/>
      <c r="J14" s="14"/>
    </row>
    <row r="15" spans="2:10" x14ac:dyDescent="0.45">
      <c r="F15" s="5">
        <v>12.5</v>
      </c>
      <c r="G15" s="14"/>
      <c r="H15" s="14"/>
      <c r="I15" s="14"/>
      <c r="J15" s="14"/>
    </row>
    <row r="16" spans="2:10" x14ac:dyDescent="0.45">
      <c r="F16" s="5">
        <v>12.75</v>
      </c>
      <c r="G16" s="14"/>
      <c r="H16" s="14"/>
      <c r="I16" s="14"/>
      <c r="J16" s="14"/>
    </row>
    <row r="17" spans="6:10" x14ac:dyDescent="0.45">
      <c r="F17" s="5">
        <v>13</v>
      </c>
      <c r="G17" s="14"/>
      <c r="H17" s="14"/>
      <c r="I17" s="14"/>
      <c r="J17" s="14"/>
    </row>
    <row r="18" spans="6:10" x14ac:dyDescent="0.45">
      <c r="F18" s="5">
        <v>13.25</v>
      </c>
      <c r="G18" s="14"/>
      <c r="H18" s="14"/>
      <c r="I18" s="14"/>
      <c r="J18" s="14"/>
    </row>
    <row r="19" spans="6:10" x14ac:dyDescent="0.45">
      <c r="F19" s="5">
        <v>13.5</v>
      </c>
      <c r="G19" s="14"/>
      <c r="H19" s="14"/>
      <c r="I19" s="14"/>
      <c r="J19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1FC6-D99D-4FB4-A606-2EBA0AA5197A}">
  <dimension ref="B1:J19"/>
  <sheetViews>
    <sheetView workbookViewId="0">
      <selection activeCell="J3" sqref="J3"/>
    </sheetView>
  </sheetViews>
  <sheetFormatPr defaultRowHeight="14.25" x14ac:dyDescent="0.45"/>
  <cols>
    <col min="2" max="2" width="11.53125" bestFit="1" customWidth="1"/>
    <col min="6" max="6" width="11.46484375" customWidth="1"/>
    <col min="7" max="7" width="9.6640625" customWidth="1"/>
    <col min="8" max="8" width="14.46484375" customWidth="1"/>
    <col min="9" max="9" width="10.1328125" customWidth="1"/>
    <col min="10" max="10" width="9.6640625" customWidth="1"/>
  </cols>
  <sheetData>
    <row r="1" spans="2:10" x14ac:dyDescent="0.45">
      <c r="B1" s="4" t="s">
        <v>2</v>
      </c>
      <c r="C1" s="4"/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</row>
    <row r="2" spans="2:10" x14ac:dyDescent="0.45">
      <c r="B2" t="s">
        <v>0</v>
      </c>
      <c r="C2" s="6">
        <v>4100</v>
      </c>
      <c r="G2" s="8">
        <f>C4</f>
        <v>40180</v>
      </c>
      <c r="H2" s="8">
        <f>C7</f>
        <v>18655</v>
      </c>
      <c r="I2" s="8">
        <f>C9</f>
        <v>43655</v>
      </c>
      <c r="J2" s="14">
        <f>C11</f>
        <v>-3475</v>
      </c>
    </row>
    <row r="3" spans="2:10" x14ac:dyDescent="0.45">
      <c r="B3" t="s">
        <v>3</v>
      </c>
      <c r="C3" s="5">
        <v>9.8000000000000007</v>
      </c>
      <c r="F3" s="5">
        <v>9.5</v>
      </c>
      <c r="G3" s="14">
        <f t="dataTable" ref="G3:J19" dt2D="0" dtr="0" r1="C3"/>
        <v>38950</v>
      </c>
      <c r="H3" s="14">
        <v>18655</v>
      </c>
      <c r="I3" s="14">
        <v>43655</v>
      </c>
      <c r="J3" s="14">
        <v>-4705</v>
      </c>
    </row>
    <row r="4" spans="2:10" ht="16.5" x14ac:dyDescent="0.75">
      <c r="B4" t="s">
        <v>4</v>
      </c>
      <c r="C4" s="10">
        <f>C2*C3</f>
        <v>40180</v>
      </c>
      <c r="D4" t="str">
        <f ca="1">_xlfn.FORMULATEXT(C4)</f>
        <v>=C2*C3</v>
      </c>
      <c r="F4" s="5">
        <v>9.75</v>
      </c>
      <c r="G4" s="14">
        <v>39975</v>
      </c>
      <c r="H4" s="14">
        <v>18655</v>
      </c>
      <c r="I4" s="14">
        <v>43655</v>
      </c>
      <c r="J4" s="14">
        <v>-3680</v>
      </c>
    </row>
    <row r="5" spans="2:10" x14ac:dyDescent="0.45">
      <c r="F5" s="5">
        <v>10</v>
      </c>
      <c r="G5" s="14">
        <v>41000</v>
      </c>
      <c r="H5" s="14">
        <v>18655</v>
      </c>
      <c r="I5" s="14">
        <v>43655</v>
      </c>
      <c r="J5" s="14">
        <v>-2655</v>
      </c>
    </row>
    <row r="6" spans="2:10" x14ac:dyDescent="0.45">
      <c r="B6" t="s">
        <v>1</v>
      </c>
      <c r="C6">
        <v>4.55</v>
      </c>
      <c r="F6" s="5">
        <v>10.25</v>
      </c>
      <c r="G6" s="14">
        <v>42025</v>
      </c>
      <c r="H6" s="14">
        <v>18655</v>
      </c>
      <c r="I6" s="14">
        <v>43655</v>
      </c>
      <c r="J6" s="14">
        <v>-1630</v>
      </c>
    </row>
    <row r="7" spans="2:10" x14ac:dyDescent="0.45">
      <c r="B7" t="s">
        <v>5</v>
      </c>
      <c r="C7" s="7">
        <f>C2*C6</f>
        <v>18655</v>
      </c>
      <c r="D7" t="str">
        <f ca="1">_xlfn.FORMULATEXT(C7)</f>
        <v>=C2*C6</v>
      </c>
      <c r="F7" s="5">
        <v>10.5</v>
      </c>
      <c r="G7" s="14">
        <v>43050</v>
      </c>
      <c r="H7" s="14">
        <v>18655</v>
      </c>
      <c r="I7" s="14">
        <v>43655</v>
      </c>
      <c r="J7" s="14">
        <v>-605</v>
      </c>
    </row>
    <row r="8" spans="2:10" x14ac:dyDescent="0.45">
      <c r="B8" t="s">
        <v>8</v>
      </c>
      <c r="C8" s="6">
        <v>25000</v>
      </c>
      <c r="F8" s="5">
        <v>10.75</v>
      </c>
      <c r="G8" s="14">
        <v>44075</v>
      </c>
      <c r="H8" s="14">
        <v>18655</v>
      </c>
      <c r="I8" s="14">
        <v>43655</v>
      </c>
      <c r="J8" s="14">
        <v>420</v>
      </c>
    </row>
    <row r="9" spans="2:10" ht="16.5" x14ac:dyDescent="0.75">
      <c r="B9" t="s">
        <v>6</v>
      </c>
      <c r="C9" s="10">
        <f>C8+C7</f>
        <v>43655</v>
      </c>
      <c r="D9" t="str">
        <f ca="1">_xlfn.FORMULATEXT(C9)</f>
        <v>=C8+C7</v>
      </c>
      <c r="F9" s="5">
        <v>11</v>
      </c>
      <c r="G9" s="14">
        <v>45100</v>
      </c>
      <c r="H9" s="14">
        <v>18655</v>
      </c>
      <c r="I9" s="14">
        <v>43655</v>
      </c>
      <c r="J9" s="14">
        <v>1445</v>
      </c>
    </row>
    <row r="10" spans="2:10" x14ac:dyDescent="0.45">
      <c r="F10" s="5">
        <v>11.25</v>
      </c>
      <c r="G10" s="14">
        <v>46125</v>
      </c>
      <c r="H10" s="14">
        <v>18655</v>
      </c>
      <c r="I10" s="14">
        <v>43655</v>
      </c>
      <c r="J10" s="14">
        <v>2470</v>
      </c>
    </row>
    <row r="11" spans="2:10" x14ac:dyDescent="0.45">
      <c r="B11" t="s">
        <v>7</v>
      </c>
      <c r="C11" s="9">
        <f>C4-C9</f>
        <v>-3475</v>
      </c>
      <c r="D11" t="str">
        <f ca="1">_xlfn.FORMULATEXT(C11)</f>
        <v>=C4-C9</v>
      </c>
      <c r="F11" s="5">
        <v>11.5</v>
      </c>
      <c r="G11" s="14">
        <v>47150</v>
      </c>
      <c r="H11" s="14">
        <v>18655</v>
      </c>
      <c r="I11" s="14">
        <v>43655</v>
      </c>
      <c r="J11" s="14">
        <v>3495</v>
      </c>
    </row>
    <row r="12" spans="2:10" x14ac:dyDescent="0.45">
      <c r="F12" s="5">
        <v>11.75</v>
      </c>
      <c r="G12" s="14">
        <v>48175</v>
      </c>
      <c r="H12" s="14">
        <v>18655</v>
      </c>
      <c r="I12" s="14">
        <v>43655</v>
      </c>
      <c r="J12" s="14">
        <v>4520</v>
      </c>
    </row>
    <row r="13" spans="2:10" x14ac:dyDescent="0.45">
      <c r="F13" s="5">
        <v>12</v>
      </c>
      <c r="G13" s="14">
        <v>49200</v>
      </c>
      <c r="H13" s="14">
        <v>18655</v>
      </c>
      <c r="I13" s="14">
        <v>43655</v>
      </c>
      <c r="J13" s="14">
        <v>5545</v>
      </c>
    </row>
    <row r="14" spans="2:10" x14ac:dyDescent="0.45">
      <c r="F14" s="5">
        <v>12.25</v>
      </c>
      <c r="G14" s="14">
        <v>50225</v>
      </c>
      <c r="H14" s="14">
        <v>18655</v>
      </c>
      <c r="I14" s="14">
        <v>43655</v>
      </c>
      <c r="J14" s="14">
        <v>6570</v>
      </c>
    </row>
    <row r="15" spans="2:10" x14ac:dyDescent="0.45">
      <c r="F15" s="5">
        <v>12.5</v>
      </c>
      <c r="G15" s="14">
        <v>51250</v>
      </c>
      <c r="H15" s="14">
        <v>18655</v>
      </c>
      <c r="I15" s="14">
        <v>43655</v>
      </c>
      <c r="J15" s="14">
        <v>7595</v>
      </c>
    </row>
    <row r="16" spans="2:10" x14ac:dyDescent="0.45">
      <c r="F16" s="5">
        <v>12.75</v>
      </c>
      <c r="G16" s="14">
        <v>52275</v>
      </c>
      <c r="H16" s="14">
        <v>18655</v>
      </c>
      <c r="I16" s="14">
        <v>43655</v>
      </c>
      <c r="J16" s="14">
        <v>8620</v>
      </c>
    </row>
    <row r="17" spans="6:10" x14ac:dyDescent="0.45">
      <c r="F17" s="5">
        <v>13</v>
      </c>
      <c r="G17" s="14">
        <v>53300</v>
      </c>
      <c r="H17" s="14">
        <v>18655</v>
      </c>
      <c r="I17" s="14">
        <v>43655</v>
      </c>
      <c r="J17" s="14">
        <v>9645</v>
      </c>
    </row>
    <row r="18" spans="6:10" x14ac:dyDescent="0.45">
      <c r="F18" s="5">
        <v>13.25</v>
      </c>
      <c r="G18" s="14">
        <v>54325</v>
      </c>
      <c r="H18" s="14">
        <v>18655</v>
      </c>
      <c r="I18" s="14">
        <v>43655</v>
      </c>
      <c r="J18" s="14">
        <v>10670</v>
      </c>
    </row>
    <row r="19" spans="6:10" x14ac:dyDescent="0.45">
      <c r="F19" s="5">
        <v>13.5</v>
      </c>
      <c r="G19" s="14">
        <v>55350</v>
      </c>
      <c r="H19" s="14">
        <v>18655</v>
      </c>
      <c r="I19" s="14">
        <v>43655</v>
      </c>
      <c r="J19" s="14">
        <v>11695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3A07-3D72-416F-B2E2-242622910821}">
  <dimension ref="B1:J19"/>
  <sheetViews>
    <sheetView workbookViewId="0">
      <selection activeCell="G3" sqref="G3:J19"/>
    </sheetView>
  </sheetViews>
  <sheetFormatPr defaultRowHeight="14.25" x14ac:dyDescent="0.45"/>
  <cols>
    <col min="2" max="2" width="11.53125" bestFit="1" customWidth="1"/>
    <col min="6" max="6" width="11.46484375" customWidth="1"/>
    <col min="7" max="7" width="9.6640625" customWidth="1"/>
    <col min="8" max="8" width="14.46484375" customWidth="1"/>
    <col min="9" max="9" width="10.1328125" customWidth="1"/>
    <col min="10" max="10" width="9.6640625" customWidth="1"/>
  </cols>
  <sheetData>
    <row r="1" spans="2:10" x14ac:dyDescent="0.45">
      <c r="B1" s="4" t="s">
        <v>2</v>
      </c>
      <c r="C1" s="4"/>
      <c r="F1" s="11" t="s">
        <v>1</v>
      </c>
      <c r="G1" s="11" t="s">
        <v>4</v>
      </c>
      <c r="H1" s="11" t="s">
        <v>5</v>
      </c>
      <c r="I1" s="11" t="s">
        <v>6</v>
      </c>
      <c r="J1" s="11" t="s">
        <v>7</v>
      </c>
    </row>
    <row r="2" spans="2:10" x14ac:dyDescent="0.45">
      <c r="B2" t="s">
        <v>0</v>
      </c>
      <c r="C2" s="6">
        <v>4100</v>
      </c>
      <c r="G2" s="8">
        <f>C4</f>
        <v>40180</v>
      </c>
      <c r="H2" s="8">
        <f>C7</f>
        <v>18655</v>
      </c>
      <c r="I2" s="8">
        <f>C9</f>
        <v>43655</v>
      </c>
      <c r="J2" s="8">
        <f>C11</f>
        <v>-3475</v>
      </c>
    </row>
    <row r="3" spans="2:10" x14ac:dyDescent="0.45">
      <c r="B3" t="s">
        <v>3</v>
      </c>
      <c r="C3" s="5">
        <v>9.8000000000000007</v>
      </c>
      <c r="F3" s="5">
        <v>1.5</v>
      </c>
      <c r="G3" s="14"/>
      <c r="H3" s="14"/>
      <c r="I3" s="14"/>
      <c r="J3" s="14"/>
    </row>
    <row r="4" spans="2:10" ht="16.5" x14ac:dyDescent="0.75">
      <c r="B4" t="s">
        <v>4</v>
      </c>
      <c r="C4" s="10">
        <f>C2*C3</f>
        <v>40180</v>
      </c>
      <c r="D4" t="str">
        <f ca="1">_xlfn.FORMULATEXT(C4)</f>
        <v>=C2*C3</v>
      </c>
      <c r="F4" s="5">
        <v>1.75</v>
      </c>
      <c r="G4" s="14"/>
      <c r="H4" s="14"/>
      <c r="I4" s="14"/>
      <c r="J4" s="14"/>
    </row>
    <row r="5" spans="2:10" x14ac:dyDescent="0.45">
      <c r="F5" s="5">
        <v>2</v>
      </c>
      <c r="G5" s="14"/>
      <c r="H5" s="14"/>
      <c r="I5" s="14"/>
      <c r="J5" s="14"/>
    </row>
    <row r="6" spans="2:10" x14ac:dyDescent="0.45">
      <c r="B6" t="s">
        <v>1</v>
      </c>
      <c r="C6">
        <v>4.55</v>
      </c>
      <c r="F6" s="5">
        <v>2.25</v>
      </c>
      <c r="G6" s="14"/>
      <c r="H6" s="14"/>
      <c r="I6" s="14"/>
      <c r="J6" s="14"/>
    </row>
    <row r="7" spans="2:10" x14ac:dyDescent="0.45">
      <c r="B7" t="s">
        <v>5</v>
      </c>
      <c r="C7" s="7">
        <f>C2*C6</f>
        <v>18655</v>
      </c>
      <c r="D7" t="str">
        <f ca="1">_xlfn.FORMULATEXT(C7)</f>
        <v>=C2*C6</v>
      </c>
      <c r="F7" s="5">
        <v>2.5</v>
      </c>
      <c r="G7" s="14"/>
      <c r="H7" s="14"/>
      <c r="I7" s="14"/>
      <c r="J7" s="14"/>
    </row>
    <row r="8" spans="2:10" x14ac:dyDescent="0.45">
      <c r="B8" t="s">
        <v>8</v>
      </c>
      <c r="C8" s="6">
        <v>25000</v>
      </c>
      <c r="F8" s="5">
        <v>2.75</v>
      </c>
      <c r="G8" s="14"/>
      <c r="H8" s="14"/>
      <c r="I8" s="14"/>
      <c r="J8" s="14"/>
    </row>
    <row r="9" spans="2:10" ht="16.5" x14ac:dyDescent="0.75">
      <c r="B9" t="s">
        <v>6</v>
      </c>
      <c r="C9" s="10">
        <f>C8+C7</f>
        <v>43655</v>
      </c>
      <c r="D9" t="str">
        <f ca="1">_xlfn.FORMULATEXT(C9)</f>
        <v>=C8+C7</v>
      </c>
      <c r="F9" s="5">
        <v>3</v>
      </c>
      <c r="G9" s="14"/>
      <c r="H9" s="14"/>
      <c r="I9" s="14"/>
      <c r="J9" s="14"/>
    </row>
    <row r="10" spans="2:10" x14ac:dyDescent="0.45">
      <c r="F10" s="5">
        <v>3.25</v>
      </c>
      <c r="G10" s="14"/>
      <c r="H10" s="14"/>
      <c r="I10" s="14"/>
      <c r="J10" s="14"/>
    </row>
    <row r="11" spans="2:10" x14ac:dyDescent="0.45">
      <c r="B11" t="s">
        <v>7</v>
      </c>
      <c r="C11" s="9">
        <f>C4-C9</f>
        <v>-3475</v>
      </c>
      <c r="D11" t="str">
        <f ca="1">_xlfn.FORMULATEXT(C11)</f>
        <v>=C4-C9</v>
      </c>
      <c r="F11" s="5">
        <v>3.5</v>
      </c>
      <c r="G11" s="14"/>
      <c r="H11" s="14"/>
      <c r="I11" s="14"/>
      <c r="J11" s="14"/>
    </row>
    <row r="12" spans="2:10" x14ac:dyDescent="0.45">
      <c r="F12" s="5">
        <v>3.75</v>
      </c>
      <c r="G12" s="14"/>
      <c r="H12" s="14"/>
      <c r="I12" s="14"/>
      <c r="J12" s="14"/>
    </row>
    <row r="13" spans="2:10" x14ac:dyDescent="0.45">
      <c r="F13" s="5">
        <v>4</v>
      </c>
      <c r="G13" s="14"/>
      <c r="H13" s="14"/>
      <c r="I13" s="14"/>
      <c r="J13" s="14"/>
    </row>
    <row r="14" spans="2:10" x14ac:dyDescent="0.45">
      <c r="F14" s="5">
        <v>4.25</v>
      </c>
      <c r="G14" s="14"/>
      <c r="H14" s="14"/>
      <c r="I14" s="14"/>
      <c r="J14" s="14"/>
    </row>
    <row r="15" spans="2:10" x14ac:dyDescent="0.45">
      <c r="F15" s="5">
        <v>4.5</v>
      </c>
      <c r="G15" s="14"/>
      <c r="H15" s="14"/>
      <c r="I15" s="14"/>
      <c r="J15" s="14"/>
    </row>
    <row r="16" spans="2:10" x14ac:dyDescent="0.45">
      <c r="F16" s="5">
        <v>4.75</v>
      </c>
      <c r="G16" s="14"/>
      <c r="H16" s="14"/>
      <c r="I16" s="14"/>
      <c r="J16" s="14"/>
    </row>
    <row r="17" spans="6:10" x14ac:dyDescent="0.45">
      <c r="F17" s="5">
        <v>5</v>
      </c>
      <c r="G17" s="14"/>
      <c r="H17" s="14"/>
      <c r="I17" s="14"/>
      <c r="J17" s="14"/>
    </row>
    <row r="18" spans="6:10" x14ac:dyDescent="0.45">
      <c r="F18" s="5">
        <v>5.25</v>
      </c>
      <c r="G18" s="14"/>
      <c r="H18" s="14"/>
      <c r="I18" s="14"/>
      <c r="J18" s="14"/>
    </row>
    <row r="19" spans="6:10" x14ac:dyDescent="0.45">
      <c r="F19" s="5">
        <v>5.5</v>
      </c>
      <c r="G19" s="14"/>
      <c r="H19" s="14"/>
      <c r="I19" s="14"/>
      <c r="J19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D52E-06FF-4A68-B283-C2F1B02D1359}">
  <dimension ref="B1:J19"/>
  <sheetViews>
    <sheetView workbookViewId="0">
      <selection activeCell="G3" sqref="G3:J19"/>
    </sheetView>
  </sheetViews>
  <sheetFormatPr defaultRowHeight="14.25" x14ac:dyDescent="0.45"/>
  <cols>
    <col min="2" max="2" width="11.53125" bestFit="1" customWidth="1"/>
    <col min="6" max="6" width="11.46484375" customWidth="1"/>
    <col min="7" max="7" width="9.6640625" customWidth="1"/>
    <col min="8" max="8" width="14.46484375" customWidth="1"/>
    <col min="9" max="9" width="10.1328125" customWidth="1"/>
    <col min="10" max="10" width="9.6640625" customWidth="1"/>
  </cols>
  <sheetData>
    <row r="1" spans="2:10" x14ac:dyDescent="0.45">
      <c r="B1" s="4" t="s">
        <v>2</v>
      </c>
      <c r="C1" s="4"/>
      <c r="F1" s="11" t="s">
        <v>1</v>
      </c>
      <c r="G1" s="11" t="s">
        <v>4</v>
      </c>
      <c r="H1" s="11" t="s">
        <v>5</v>
      </c>
      <c r="I1" s="11" t="s">
        <v>6</v>
      </c>
      <c r="J1" s="11" t="s">
        <v>7</v>
      </c>
    </row>
    <row r="2" spans="2:10" x14ac:dyDescent="0.45">
      <c r="B2" t="s">
        <v>0</v>
      </c>
      <c r="C2" s="6">
        <v>4100</v>
      </c>
      <c r="G2" s="8">
        <f>C4</f>
        <v>40180</v>
      </c>
      <c r="H2" s="8">
        <f>C7</f>
        <v>18655</v>
      </c>
      <c r="I2" s="8">
        <f>C9</f>
        <v>43655</v>
      </c>
      <c r="J2" s="8">
        <f>C11</f>
        <v>-3475</v>
      </c>
    </row>
    <row r="3" spans="2:10" x14ac:dyDescent="0.45">
      <c r="B3" t="s">
        <v>3</v>
      </c>
      <c r="C3" s="5">
        <v>9.8000000000000007</v>
      </c>
      <c r="F3" s="5">
        <v>1.5</v>
      </c>
      <c r="G3" s="14">
        <f t="dataTable" ref="G3:J19" dt2D="0" dtr="0" r1="C6"/>
        <v>40180</v>
      </c>
      <c r="H3" s="14">
        <v>6150</v>
      </c>
      <c r="I3" s="14">
        <v>31150</v>
      </c>
      <c r="J3" s="14">
        <v>9030</v>
      </c>
    </row>
    <row r="4" spans="2:10" ht="16.5" x14ac:dyDescent="0.75">
      <c r="B4" t="s">
        <v>4</v>
      </c>
      <c r="C4" s="10">
        <f>C2*C3</f>
        <v>40180</v>
      </c>
      <c r="D4" t="str">
        <f ca="1">_xlfn.FORMULATEXT(C4)</f>
        <v>=C2*C3</v>
      </c>
      <c r="F4" s="5">
        <v>1.75</v>
      </c>
      <c r="G4" s="14">
        <v>40180</v>
      </c>
      <c r="H4" s="14">
        <v>7175</v>
      </c>
      <c r="I4" s="14">
        <v>32175</v>
      </c>
      <c r="J4" s="14">
        <v>8005</v>
      </c>
    </row>
    <row r="5" spans="2:10" x14ac:dyDescent="0.45">
      <c r="F5" s="5">
        <v>2</v>
      </c>
      <c r="G5" s="14">
        <v>40180</v>
      </c>
      <c r="H5" s="14">
        <v>8200</v>
      </c>
      <c r="I5" s="14">
        <v>33200</v>
      </c>
      <c r="J5" s="14">
        <v>6980</v>
      </c>
    </row>
    <row r="6" spans="2:10" x14ac:dyDescent="0.45">
      <c r="B6" t="s">
        <v>1</v>
      </c>
      <c r="C6">
        <v>4.55</v>
      </c>
      <c r="F6" s="5">
        <v>2.25</v>
      </c>
      <c r="G6" s="14">
        <v>40180</v>
      </c>
      <c r="H6" s="14">
        <v>9225</v>
      </c>
      <c r="I6" s="14">
        <v>34225</v>
      </c>
      <c r="J6" s="14">
        <v>5955</v>
      </c>
    </row>
    <row r="7" spans="2:10" x14ac:dyDescent="0.45">
      <c r="B7" t="s">
        <v>5</v>
      </c>
      <c r="C7" s="7">
        <f>C2*C6</f>
        <v>18655</v>
      </c>
      <c r="D7" t="str">
        <f ca="1">_xlfn.FORMULATEXT(C7)</f>
        <v>=C2*C6</v>
      </c>
      <c r="F7" s="5">
        <v>2.5</v>
      </c>
      <c r="G7" s="14">
        <v>40180</v>
      </c>
      <c r="H7" s="14">
        <v>10250</v>
      </c>
      <c r="I7" s="14">
        <v>35250</v>
      </c>
      <c r="J7" s="14">
        <v>4930</v>
      </c>
    </row>
    <row r="8" spans="2:10" x14ac:dyDescent="0.45">
      <c r="B8" t="s">
        <v>8</v>
      </c>
      <c r="C8" s="6">
        <v>25000</v>
      </c>
      <c r="F8" s="5">
        <v>2.75</v>
      </c>
      <c r="G8" s="14">
        <v>40180</v>
      </c>
      <c r="H8" s="14">
        <v>11275</v>
      </c>
      <c r="I8" s="14">
        <v>36275</v>
      </c>
      <c r="J8" s="14">
        <v>3905</v>
      </c>
    </row>
    <row r="9" spans="2:10" ht="16.5" x14ac:dyDescent="0.75">
      <c r="B9" t="s">
        <v>6</v>
      </c>
      <c r="C9" s="10">
        <f>C8+C7</f>
        <v>43655</v>
      </c>
      <c r="D9" t="str">
        <f ca="1">_xlfn.FORMULATEXT(C9)</f>
        <v>=C8+C7</v>
      </c>
      <c r="F9" s="5">
        <v>3</v>
      </c>
      <c r="G9" s="14">
        <v>40180</v>
      </c>
      <c r="H9" s="14">
        <v>12300</v>
      </c>
      <c r="I9" s="14">
        <v>37300</v>
      </c>
      <c r="J9" s="14">
        <v>2880</v>
      </c>
    </row>
    <row r="10" spans="2:10" x14ac:dyDescent="0.45">
      <c r="F10" s="5">
        <v>3.25</v>
      </c>
      <c r="G10" s="14">
        <v>40180</v>
      </c>
      <c r="H10" s="14">
        <v>13325</v>
      </c>
      <c r="I10" s="14">
        <v>38325</v>
      </c>
      <c r="J10" s="14">
        <v>1855</v>
      </c>
    </row>
    <row r="11" spans="2:10" x14ac:dyDescent="0.45">
      <c r="B11" t="s">
        <v>7</v>
      </c>
      <c r="C11" s="9">
        <f>C4-C9</f>
        <v>-3475</v>
      </c>
      <c r="D11" t="str">
        <f ca="1">_xlfn.FORMULATEXT(C11)</f>
        <v>=C4-C9</v>
      </c>
      <c r="F11" s="5">
        <v>3.5</v>
      </c>
      <c r="G11" s="14">
        <v>40180</v>
      </c>
      <c r="H11" s="14">
        <v>14350</v>
      </c>
      <c r="I11" s="14">
        <v>39350</v>
      </c>
      <c r="J11" s="14">
        <v>830</v>
      </c>
    </row>
    <row r="12" spans="2:10" x14ac:dyDescent="0.45">
      <c r="F12" s="5">
        <v>3.75</v>
      </c>
      <c r="G12" s="14">
        <v>40180</v>
      </c>
      <c r="H12" s="14">
        <v>15375</v>
      </c>
      <c r="I12" s="14">
        <v>40375</v>
      </c>
      <c r="J12" s="14">
        <v>-195</v>
      </c>
    </row>
    <row r="13" spans="2:10" x14ac:dyDescent="0.45">
      <c r="F13" s="5">
        <v>4</v>
      </c>
      <c r="G13" s="14">
        <v>40180</v>
      </c>
      <c r="H13" s="14">
        <v>16400</v>
      </c>
      <c r="I13" s="14">
        <v>41400</v>
      </c>
      <c r="J13" s="14">
        <v>-1220</v>
      </c>
    </row>
    <row r="14" spans="2:10" x14ac:dyDescent="0.45">
      <c r="F14" s="5">
        <v>4.25</v>
      </c>
      <c r="G14" s="14">
        <v>40180</v>
      </c>
      <c r="H14" s="14">
        <v>17425</v>
      </c>
      <c r="I14" s="14">
        <v>42425</v>
      </c>
      <c r="J14" s="14">
        <v>-2245</v>
      </c>
    </row>
    <row r="15" spans="2:10" x14ac:dyDescent="0.45">
      <c r="F15" s="5">
        <v>4.5</v>
      </c>
      <c r="G15" s="14">
        <v>40180</v>
      </c>
      <c r="H15" s="14">
        <v>18450</v>
      </c>
      <c r="I15" s="14">
        <v>43450</v>
      </c>
      <c r="J15" s="14">
        <v>-3270</v>
      </c>
    </row>
    <row r="16" spans="2:10" x14ac:dyDescent="0.45">
      <c r="F16" s="5">
        <v>4.75</v>
      </c>
      <c r="G16" s="14">
        <v>40180</v>
      </c>
      <c r="H16" s="14">
        <v>19475</v>
      </c>
      <c r="I16" s="14">
        <v>44475</v>
      </c>
      <c r="J16" s="14">
        <v>-4295</v>
      </c>
    </row>
    <row r="17" spans="6:10" x14ac:dyDescent="0.45">
      <c r="F17" s="5">
        <v>5</v>
      </c>
      <c r="G17" s="14">
        <v>40180</v>
      </c>
      <c r="H17" s="14">
        <v>20500</v>
      </c>
      <c r="I17" s="14">
        <v>45500</v>
      </c>
      <c r="J17" s="14">
        <v>-5320</v>
      </c>
    </row>
    <row r="18" spans="6:10" x14ac:dyDescent="0.45">
      <c r="F18" s="5">
        <v>5.25</v>
      </c>
      <c r="G18" s="14">
        <v>40180</v>
      </c>
      <c r="H18" s="14">
        <v>21525</v>
      </c>
      <c r="I18" s="14">
        <v>46525</v>
      </c>
      <c r="J18" s="14">
        <v>-6345</v>
      </c>
    </row>
    <row r="19" spans="6:10" x14ac:dyDescent="0.45">
      <c r="F19" s="5">
        <v>5.5</v>
      </c>
      <c r="G19" s="14">
        <v>40180</v>
      </c>
      <c r="H19" s="14">
        <v>22550</v>
      </c>
      <c r="I19" s="14">
        <v>47550</v>
      </c>
      <c r="J19" s="14">
        <v>-7370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8445-0C02-4ADE-AF5C-6B6BD23A0F3E}">
  <dimension ref="B1:V21"/>
  <sheetViews>
    <sheetView tabSelected="1" workbookViewId="0">
      <selection activeCell="E4" sqref="E4"/>
    </sheetView>
  </sheetViews>
  <sheetFormatPr defaultRowHeight="14.25" x14ac:dyDescent="0.45"/>
  <cols>
    <col min="1" max="1" width="4.796875" customWidth="1"/>
    <col min="2" max="2" width="11.53125" bestFit="1" customWidth="1"/>
    <col min="4" max="4" width="6.33203125" customWidth="1"/>
    <col min="5" max="5" width="11.46484375" customWidth="1"/>
    <col min="6" max="22" width="7.3984375" customWidth="1"/>
  </cols>
  <sheetData>
    <row r="1" spans="2:22" ht="15.75" x14ac:dyDescent="0.5">
      <c r="B1" s="4" t="s">
        <v>2</v>
      </c>
      <c r="C1" s="4"/>
      <c r="E1" s="11"/>
      <c r="F1" s="11"/>
      <c r="G1" s="11"/>
      <c r="H1" s="11"/>
      <c r="I1" s="11"/>
      <c r="M1" s="13" t="s">
        <v>1</v>
      </c>
      <c r="N1" s="13"/>
      <c r="O1" s="13"/>
    </row>
    <row r="2" spans="2:22" x14ac:dyDescent="0.45">
      <c r="B2" t="s">
        <v>0</v>
      </c>
      <c r="C2" s="6">
        <v>4100</v>
      </c>
    </row>
    <row r="3" spans="2:22" x14ac:dyDescent="0.45">
      <c r="B3" t="s">
        <v>3</v>
      </c>
      <c r="C3" s="5">
        <v>9.8000000000000007</v>
      </c>
    </row>
    <row r="4" spans="2:22" ht="16.5" x14ac:dyDescent="0.75">
      <c r="B4" t="s">
        <v>4</v>
      </c>
      <c r="C4" s="10">
        <f>C2*C3</f>
        <v>40180</v>
      </c>
      <c r="E4" s="8">
        <f>C11</f>
        <v>-3475</v>
      </c>
      <c r="F4" s="5">
        <v>1.5</v>
      </c>
      <c r="G4" s="5">
        <v>1.75</v>
      </c>
      <c r="H4" s="5">
        <v>2</v>
      </c>
      <c r="I4" s="5">
        <v>2.25</v>
      </c>
      <c r="J4" s="5">
        <v>2.5</v>
      </c>
      <c r="K4" s="5">
        <v>2.75</v>
      </c>
      <c r="L4" s="5">
        <v>3</v>
      </c>
      <c r="M4" s="5">
        <v>3.25</v>
      </c>
      <c r="N4" s="5">
        <v>3.5</v>
      </c>
      <c r="O4" s="5">
        <v>3.75</v>
      </c>
      <c r="P4" s="5">
        <v>4</v>
      </c>
      <c r="Q4" s="5">
        <v>4.25</v>
      </c>
      <c r="R4" s="5">
        <v>4.5</v>
      </c>
      <c r="S4" s="5">
        <v>4.75</v>
      </c>
      <c r="T4" s="5">
        <v>5</v>
      </c>
      <c r="U4" s="5">
        <v>5.25</v>
      </c>
      <c r="V4" s="5">
        <v>5.5</v>
      </c>
    </row>
    <row r="5" spans="2:22" x14ac:dyDescent="0.45">
      <c r="E5" s="5">
        <v>9.5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2:22" x14ac:dyDescent="0.45">
      <c r="B6" t="s">
        <v>1</v>
      </c>
      <c r="C6">
        <v>4.55</v>
      </c>
      <c r="E6" s="5">
        <v>9.75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2:22" x14ac:dyDescent="0.45">
      <c r="B7" t="s">
        <v>5</v>
      </c>
      <c r="C7" s="7">
        <f>C2*C6</f>
        <v>18655</v>
      </c>
      <c r="E7" s="5">
        <v>10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2:22" x14ac:dyDescent="0.45">
      <c r="B8" t="s">
        <v>8</v>
      </c>
      <c r="C8" s="6">
        <v>25000</v>
      </c>
      <c r="E8" s="5">
        <v>10.25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2:22" ht="16.5" x14ac:dyDescent="0.75">
      <c r="B9" t="s">
        <v>6</v>
      </c>
      <c r="C9" s="10">
        <f>C8+C7</f>
        <v>43655</v>
      </c>
      <c r="E9" s="5">
        <v>10.5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2:22" x14ac:dyDescent="0.45">
      <c r="E10" s="5">
        <v>10.75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2:22" x14ac:dyDescent="0.45">
      <c r="B11" t="s">
        <v>7</v>
      </c>
      <c r="C11" s="9">
        <f>C4-C9</f>
        <v>-3475</v>
      </c>
      <c r="E11" s="5">
        <v>11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2:22" x14ac:dyDescent="0.45">
      <c r="E12" s="5">
        <v>11.25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2:22" x14ac:dyDescent="0.45">
      <c r="E13" s="5">
        <v>11.5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2:22" x14ac:dyDescent="0.45">
      <c r="E14" s="5">
        <v>11.75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2:22" x14ac:dyDescent="0.45">
      <c r="E15" s="5">
        <v>12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2:22" x14ac:dyDescent="0.45">
      <c r="E16" s="5">
        <v>12.25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5:22" x14ac:dyDescent="0.45">
      <c r="E17" s="5">
        <v>12.5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5:22" x14ac:dyDescent="0.45">
      <c r="E18" s="5">
        <v>12.75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5:22" x14ac:dyDescent="0.45">
      <c r="E19" s="5">
        <v>13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5:22" x14ac:dyDescent="0.45">
      <c r="E20" s="5">
        <v>13.25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5:22" x14ac:dyDescent="0.45">
      <c r="E21" s="5">
        <v>13.5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693C-F137-4537-BD57-79875A7DEE9E}">
  <dimension ref="B1:V27"/>
  <sheetViews>
    <sheetView workbookViewId="0">
      <selection activeCell="R7" sqref="R7"/>
    </sheetView>
  </sheetViews>
  <sheetFormatPr defaultRowHeight="14.25" x14ac:dyDescent="0.45"/>
  <cols>
    <col min="1" max="1" width="4.796875" customWidth="1"/>
    <col min="2" max="2" width="11.53125" bestFit="1" customWidth="1"/>
    <col min="4" max="4" width="6.33203125" customWidth="1"/>
    <col min="5" max="5" width="11.46484375" customWidth="1"/>
    <col min="6" max="19" width="7.3984375" bestFit="1" customWidth="1"/>
    <col min="20" max="22" width="7" bestFit="1" customWidth="1"/>
  </cols>
  <sheetData>
    <row r="1" spans="2:22" ht="15.75" x14ac:dyDescent="0.5">
      <c r="B1" s="4" t="s">
        <v>2</v>
      </c>
      <c r="C1" s="4"/>
      <c r="E1" s="11"/>
      <c r="F1" s="11"/>
      <c r="G1" s="11"/>
      <c r="H1" s="11"/>
      <c r="I1" s="11"/>
      <c r="M1" s="13" t="s">
        <v>1</v>
      </c>
      <c r="N1" s="13"/>
      <c r="O1" s="13"/>
    </row>
    <row r="2" spans="2:22" x14ac:dyDescent="0.45">
      <c r="B2" t="s">
        <v>0</v>
      </c>
      <c r="C2" s="6">
        <v>4100</v>
      </c>
    </row>
    <row r="3" spans="2:22" x14ac:dyDescent="0.45">
      <c r="B3" t="s">
        <v>3</v>
      </c>
      <c r="C3" s="5">
        <v>9.8000000000000007</v>
      </c>
    </row>
    <row r="4" spans="2:22" ht="16.5" x14ac:dyDescent="0.75">
      <c r="B4" t="s">
        <v>4</v>
      </c>
      <c r="C4" s="10">
        <f>C2*C3</f>
        <v>40180</v>
      </c>
      <c r="E4" s="8">
        <f>C11</f>
        <v>-3475</v>
      </c>
      <c r="F4" s="5">
        <v>1.5</v>
      </c>
      <c r="G4" s="5">
        <v>1.75</v>
      </c>
      <c r="H4" s="5">
        <v>2</v>
      </c>
      <c r="I4" s="5">
        <v>2.25</v>
      </c>
      <c r="J4" s="5">
        <v>2.5</v>
      </c>
      <c r="K4" s="5">
        <v>2.75</v>
      </c>
      <c r="L4" s="5">
        <v>3</v>
      </c>
      <c r="M4" s="5">
        <v>3.25</v>
      </c>
      <c r="N4" s="5">
        <v>3.5</v>
      </c>
      <c r="O4" s="5">
        <v>3.75</v>
      </c>
      <c r="P4" s="5">
        <v>4</v>
      </c>
      <c r="Q4" s="5">
        <v>4.25</v>
      </c>
      <c r="R4" s="5">
        <v>4.5</v>
      </c>
      <c r="S4" s="5">
        <v>4.75</v>
      </c>
      <c r="T4" s="5">
        <v>5</v>
      </c>
      <c r="U4" s="5">
        <v>5.25</v>
      </c>
      <c r="V4" s="5">
        <v>5.5</v>
      </c>
    </row>
    <row r="5" spans="2:22" x14ac:dyDescent="0.45">
      <c r="E5" s="5">
        <v>9.5</v>
      </c>
      <c r="F5" s="14">
        <f t="dataTable" ref="F5:V21" dt2D="1" dtr="1" r1="C6" r2="C3"/>
        <v>7800</v>
      </c>
      <c r="G5" s="14">
        <v>6775</v>
      </c>
      <c r="H5" s="14">
        <v>5750</v>
      </c>
      <c r="I5" s="14">
        <v>4725</v>
      </c>
      <c r="J5" s="14">
        <v>3700</v>
      </c>
      <c r="K5" s="14">
        <v>2675</v>
      </c>
      <c r="L5" s="14">
        <v>1650</v>
      </c>
      <c r="M5" s="14">
        <v>625</v>
      </c>
      <c r="N5" s="14">
        <v>-400</v>
      </c>
      <c r="O5" s="14">
        <v>-1425</v>
      </c>
      <c r="P5" s="14">
        <v>-2450</v>
      </c>
      <c r="Q5" s="14">
        <v>-3475</v>
      </c>
      <c r="R5" s="14">
        <v>-4500</v>
      </c>
      <c r="S5" s="14">
        <v>-5525</v>
      </c>
      <c r="T5" s="14">
        <v>-6550</v>
      </c>
      <c r="U5" s="14">
        <v>-7575</v>
      </c>
      <c r="V5" s="14">
        <v>-8600</v>
      </c>
    </row>
    <row r="6" spans="2:22" x14ac:dyDescent="0.45">
      <c r="B6" t="s">
        <v>1</v>
      </c>
      <c r="C6">
        <v>4.55</v>
      </c>
      <c r="E6" s="5">
        <v>9.75</v>
      </c>
      <c r="F6" s="14">
        <v>8825</v>
      </c>
      <c r="G6" s="14">
        <v>7800</v>
      </c>
      <c r="H6" s="14">
        <v>6775</v>
      </c>
      <c r="I6" s="14">
        <v>5750</v>
      </c>
      <c r="J6" s="14">
        <v>4725</v>
      </c>
      <c r="K6" s="14">
        <v>3700</v>
      </c>
      <c r="L6" s="14">
        <v>2675</v>
      </c>
      <c r="M6" s="14">
        <v>1650</v>
      </c>
      <c r="N6" s="14">
        <v>625</v>
      </c>
      <c r="O6" s="14">
        <v>-400</v>
      </c>
      <c r="P6" s="14">
        <v>-1425</v>
      </c>
      <c r="Q6" s="14">
        <v>-2450</v>
      </c>
      <c r="R6" s="14">
        <v>-3475</v>
      </c>
      <c r="S6" s="14">
        <v>-4500</v>
      </c>
      <c r="T6" s="14">
        <v>-5525</v>
      </c>
      <c r="U6" s="14">
        <v>-6550</v>
      </c>
      <c r="V6" s="14">
        <v>-7575</v>
      </c>
    </row>
    <row r="7" spans="2:22" x14ac:dyDescent="0.45">
      <c r="B7" t="s">
        <v>5</v>
      </c>
      <c r="C7" s="7">
        <f>C2*C6</f>
        <v>18655</v>
      </c>
      <c r="E7" s="5">
        <v>10</v>
      </c>
      <c r="F7" s="14">
        <v>9850</v>
      </c>
      <c r="G7" s="14">
        <v>8825</v>
      </c>
      <c r="H7" s="14">
        <v>7800</v>
      </c>
      <c r="I7" s="14">
        <v>6775</v>
      </c>
      <c r="J7" s="14">
        <v>5750</v>
      </c>
      <c r="K7" s="14">
        <v>4725</v>
      </c>
      <c r="L7" s="14">
        <v>3700</v>
      </c>
      <c r="M7" s="14">
        <v>2675</v>
      </c>
      <c r="N7" s="14">
        <v>1650</v>
      </c>
      <c r="O7" s="14">
        <v>625</v>
      </c>
      <c r="P7" s="14">
        <v>-400</v>
      </c>
      <c r="Q7" s="14">
        <v>-1425</v>
      </c>
      <c r="R7" s="14">
        <v>-2450</v>
      </c>
      <c r="S7" s="14">
        <v>-3475</v>
      </c>
      <c r="T7" s="14">
        <v>-4500</v>
      </c>
      <c r="U7" s="14">
        <v>-5525</v>
      </c>
      <c r="V7" s="14">
        <v>-6550</v>
      </c>
    </row>
    <row r="8" spans="2:22" x14ac:dyDescent="0.45">
      <c r="B8" t="s">
        <v>8</v>
      </c>
      <c r="C8" s="6">
        <v>25000</v>
      </c>
      <c r="E8" s="5">
        <v>10.25</v>
      </c>
      <c r="F8" s="14">
        <v>10875</v>
      </c>
      <c r="G8" s="14">
        <v>9850</v>
      </c>
      <c r="H8" s="14">
        <v>8825</v>
      </c>
      <c r="I8" s="14">
        <v>7800</v>
      </c>
      <c r="J8" s="14">
        <v>6775</v>
      </c>
      <c r="K8" s="14">
        <v>5750</v>
      </c>
      <c r="L8" s="14">
        <v>4725</v>
      </c>
      <c r="M8" s="14">
        <v>3700</v>
      </c>
      <c r="N8" s="14">
        <v>2675</v>
      </c>
      <c r="O8" s="14">
        <v>1650</v>
      </c>
      <c r="P8" s="14">
        <v>625</v>
      </c>
      <c r="Q8" s="14">
        <v>-400</v>
      </c>
      <c r="R8" s="14">
        <v>-1425</v>
      </c>
      <c r="S8" s="14">
        <v>-2450</v>
      </c>
      <c r="T8" s="14">
        <v>-3475</v>
      </c>
      <c r="U8" s="14">
        <v>-4500</v>
      </c>
      <c r="V8" s="14">
        <v>-5525</v>
      </c>
    </row>
    <row r="9" spans="2:22" ht="16.5" x14ac:dyDescent="0.75">
      <c r="B9" t="s">
        <v>6</v>
      </c>
      <c r="C9" s="10">
        <f>C8+C7</f>
        <v>43655</v>
      </c>
      <c r="E9" s="5">
        <v>10.5</v>
      </c>
      <c r="F9" s="14">
        <v>11900</v>
      </c>
      <c r="G9" s="14">
        <v>10875</v>
      </c>
      <c r="H9" s="14">
        <v>9850</v>
      </c>
      <c r="I9" s="14">
        <v>8825</v>
      </c>
      <c r="J9" s="14">
        <v>7800</v>
      </c>
      <c r="K9" s="14">
        <v>6775</v>
      </c>
      <c r="L9" s="14">
        <v>5750</v>
      </c>
      <c r="M9" s="14">
        <v>4725</v>
      </c>
      <c r="N9" s="14">
        <v>3700</v>
      </c>
      <c r="O9" s="14">
        <v>2675</v>
      </c>
      <c r="P9" s="14">
        <v>1650</v>
      </c>
      <c r="Q9" s="14">
        <v>625</v>
      </c>
      <c r="R9" s="14">
        <v>-400</v>
      </c>
      <c r="S9" s="14">
        <v>-1425</v>
      </c>
      <c r="T9" s="14">
        <v>-2450</v>
      </c>
      <c r="U9" s="14">
        <v>-3475</v>
      </c>
      <c r="V9" s="14">
        <v>-4500</v>
      </c>
    </row>
    <row r="10" spans="2:22" x14ac:dyDescent="0.45">
      <c r="E10" s="5">
        <v>10.75</v>
      </c>
      <c r="F10" s="14">
        <v>12925</v>
      </c>
      <c r="G10" s="14">
        <v>11900</v>
      </c>
      <c r="H10" s="14">
        <v>10875</v>
      </c>
      <c r="I10" s="14">
        <v>9850</v>
      </c>
      <c r="J10" s="14">
        <v>8825</v>
      </c>
      <c r="K10" s="14">
        <v>7800</v>
      </c>
      <c r="L10" s="14">
        <v>6775</v>
      </c>
      <c r="M10" s="14">
        <v>5750</v>
      </c>
      <c r="N10" s="14">
        <v>4725</v>
      </c>
      <c r="O10" s="14">
        <v>3700</v>
      </c>
      <c r="P10" s="14">
        <v>2675</v>
      </c>
      <c r="Q10" s="14">
        <v>1650</v>
      </c>
      <c r="R10" s="14">
        <v>625</v>
      </c>
      <c r="S10" s="14">
        <v>-400</v>
      </c>
      <c r="T10" s="14">
        <v>-1425</v>
      </c>
      <c r="U10" s="14">
        <v>-2450</v>
      </c>
      <c r="V10" s="14">
        <v>-3475</v>
      </c>
    </row>
    <row r="11" spans="2:22" x14ac:dyDescent="0.45">
      <c r="B11" t="s">
        <v>7</v>
      </c>
      <c r="C11" s="9">
        <f>C4-C9</f>
        <v>-3475</v>
      </c>
      <c r="E11" s="5">
        <v>11</v>
      </c>
      <c r="F11" s="14">
        <v>13950</v>
      </c>
      <c r="G11" s="14">
        <v>12925</v>
      </c>
      <c r="H11" s="14">
        <v>11900</v>
      </c>
      <c r="I11" s="14">
        <v>10875</v>
      </c>
      <c r="J11" s="14">
        <v>9850</v>
      </c>
      <c r="K11" s="14">
        <v>8825</v>
      </c>
      <c r="L11" s="14">
        <v>7800</v>
      </c>
      <c r="M11" s="14">
        <v>6775</v>
      </c>
      <c r="N11" s="14">
        <v>5750</v>
      </c>
      <c r="O11" s="14">
        <v>4725</v>
      </c>
      <c r="P11" s="14">
        <v>3700</v>
      </c>
      <c r="Q11" s="14">
        <v>2675</v>
      </c>
      <c r="R11" s="14">
        <v>1650</v>
      </c>
      <c r="S11" s="14">
        <v>625</v>
      </c>
      <c r="T11" s="14">
        <v>-400</v>
      </c>
      <c r="U11" s="14">
        <v>-1425</v>
      </c>
      <c r="V11" s="14">
        <v>-2450</v>
      </c>
    </row>
    <row r="12" spans="2:22" x14ac:dyDescent="0.45">
      <c r="E12" s="5">
        <v>11.25</v>
      </c>
      <c r="F12" s="14">
        <v>14975</v>
      </c>
      <c r="G12" s="14">
        <v>13950</v>
      </c>
      <c r="H12" s="14">
        <v>12925</v>
      </c>
      <c r="I12" s="14">
        <v>11900</v>
      </c>
      <c r="J12" s="14">
        <v>10875</v>
      </c>
      <c r="K12" s="14">
        <v>9850</v>
      </c>
      <c r="L12" s="14">
        <v>8825</v>
      </c>
      <c r="M12" s="14">
        <v>7800</v>
      </c>
      <c r="N12" s="14">
        <v>6775</v>
      </c>
      <c r="O12" s="14">
        <v>5750</v>
      </c>
      <c r="P12" s="14">
        <v>4725</v>
      </c>
      <c r="Q12" s="14">
        <v>3700</v>
      </c>
      <c r="R12" s="14">
        <v>2675</v>
      </c>
      <c r="S12" s="14">
        <v>1650</v>
      </c>
      <c r="T12" s="14">
        <v>625</v>
      </c>
      <c r="U12" s="14">
        <v>-400</v>
      </c>
      <c r="V12" s="14">
        <v>-1425</v>
      </c>
    </row>
    <row r="13" spans="2:22" x14ac:dyDescent="0.45">
      <c r="E13" s="5">
        <v>11.5</v>
      </c>
      <c r="F13" s="14">
        <v>16000</v>
      </c>
      <c r="G13" s="14">
        <v>14975</v>
      </c>
      <c r="H13" s="14">
        <v>13950</v>
      </c>
      <c r="I13" s="14">
        <v>12925</v>
      </c>
      <c r="J13" s="14">
        <v>11900</v>
      </c>
      <c r="K13" s="14">
        <v>10875</v>
      </c>
      <c r="L13" s="14">
        <v>9850</v>
      </c>
      <c r="M13" s="14">
        <v>8825</v>
      </c>
      <c r="N13" s="14">
        <v>7800</v>
      </c>
      <c r="O13" s="14">
        <v>6775</v>
      </c>
      <c r="P13" s="14">
        <v>5750</v>
      </c>
      <c r="Q13" s="14">
        <v>4725</v>
      </c>
      <c r="R13" s="14">
        <v>3700</v>
      </c>
      <c r="S13" s="14">
        <v>2675</v>
      </c>
      <c r="T13" s="14">
        <v>1650</v>
      </c>
      <c r="U13" s="14">
        <v>625</v>
      </c>
      <c r="V13" s="14">
        <v>-400</v>
      </c>
    </row>
    <row r="14" spans="2:22" x14ac:dyDescent="0.45">
      <c r="E14" s="5">
        <v>11.75</v>
      </c>
      <c r="F14" s="14">
        <v>17025</v>
      </c>
      <c r="G14" s="14">
        <v>16000</v>
      </c>
      <c r="H14" s="14">
        <v>14975</v>
      </c>
      <c r="I14" s="14">
        <v>13950</v>
      </c>
      <c r="J14" s="14">
        <v>12925</v>
      </c>
      <c r="K14" s="14">
        <v>11900</v>
      </c>
      <c r="L14" s="14">
        <v>10875</v>
      </c>
      <c r="M14" s="14">
        <v>9850</v>
      </c>
      <c r="N14" s="14">
        <v>8825</v>
      </c>
      <c r="O14" s="14">
        <v>7800</v>
      </c>
      <c r="P14" s="14">
        <v>6775</v>
      </c>
      <c r="Q14" s="14">
        <v>5750</v>
      </c>
      <c r="R14" s="14">
        <v>4725</v>
      </c>
      <c r="S14" s="14">
        <v>3700</v>
      </c>
      <c r="T14" s="14">
        <v>2675</v>
      </c>
      <c r="U14" s="14">
        <v>1650</v>
      </c>
      <c r="V14" s="14">
        <v>625</v>
      </c>
    </row>
    <row r="15" spans="2:22" x14ac:dyDescent="0.45">
      <c r="E15" s="5">
        <v>12</v>
      </c>
      <c r="F15" s="14">
        <v>18050</v>
      </c>
      <c r="G15" s="14">
        <v>17025</v>
      </c>
      <c r="H15" s="14">
        <v>16000</v>
      </c>
      <c r="I15" s="14">
        <v>14975</v>
      </c>
      <c r="J15" s="14">
        <v>13950</v>
      </c>
      <c r="K15" s="14">
        <v>12925</v>
      </c>
      <c r="L15" s="14">
        <v>11900</v>
      </c>
      <c r="M15" s="14">
        <v>10875</v>
      </c>
      <c r="N15" s="14">
        <v>9850</v>
      </c>
      <c r="O15" s="14">
        <v>8825</v>
      </c>
      <c r="P15" s="14">
        <v>7800</v>
      </c>
      <c r="Q15" s="14">
        <v>6775</v>
      </c>
      <c r="R15" s="14">
        <v>5750</v>
      </c>
      <c r="S15" s="14">
        <v>4725</v>
      </c>
      <c r="T15" s="14">
        <v>3700</v>
      </c>
      <c r="U15" s="14">
        <v>2675</v>
      </c>
      <c r="V15" s="14">
        <v>1650</v>
      </c>
    </row>
    <row r="16" spans="2:22" x14ac:dyDescent="0.45">
      <c r="E16" s="5">
        <v>12.25</v>
      </c>
      <c r="F16" s="14">
        <v>19075</v>
      </c>
      <c r="G16" s="14">
        <v>18050</v>
      </c>
      <c r="H16" s="14">
        <v>17025</v>
      </c>
      <c r="I16" s="14">
        <v>16000</v>
      </c>
      <c r="J16" s="14">
        <v>14975</v>
      </c>
      <c r="K16" s="14">
        <v>13950</v>
      </c>
      <c r="L16" s="14">
        <v>12925</v>
      </c>
      <c r="M16" s="14">
        <v>11900</v>
      </c>
      <c r="N16" s="14">
        <v>10875</v>
      </c>
      <c r="O16" s="14">
        <v>9850</v>
      </c>
      <c r="P16" s="14">
        <v>8825</v>
      </c>
      <c r="Q16" s="14">
        <v>7800</v>
      </c>
      <c r="R16" s="14">
        <v>6775</v>
      </c>
      <c r="S16" s="14">
        <v>5750</v>
      </c>
      <c r="T16" s="14">
        <v>4725</v>
      </c>
      <c r="U16" s="14">
        <v>3700</v>
      </c>
      <c r="V16" s="14">
        <v>2675</v>
      </c>
    </row>
    <row r="17" spans="5:22" x14ac:dyDescent="0.45">
      <c r="E17" s="5">
        <v>12.5</v>
      </c>
      <c r="F17" s="14">
        <v>20100</v>
      </c>
      <c r="G17" s="14">
        <v>19075</v>
      </c>
      <c r="H17" s="14">
        <v>18050</v>
      </c>
      <c r="I17" s="14">
        <v>17025</v>
      </c>
      <c r="J17" s="14">
        <v>16000</v>
      </c>
      <c r="K17" s="14">
        <v>14975</v>
      </c>
      <c r="L17" s="14">
        <v>13950</v>
      </c>
      <c r="M17" s="14">
        <v>12925</v>
      </c>
      <c r="N17" s="14">
        <v>11900</v>
      </c>
      <c r="O17" s="14">
        <v>10875</v>
      </c>
      <c r="P17" s="14">
        <v>9850</v>
      </c>
      <c r="Q17" s="14">
        <v>8825</v>
      </c>
      <c r="R17" s="14">
        <v>7800</v>
      </c>
      <c r="S17" s="14">
        <v>6775</v>
      </c>
      <c r="T17" s="14">
        <v>5750</v>
      </c>
      <c r="U17" s="14">
        <v>4725</v>
      </c>
      <c r="V17" s="14">
        <v>3700</v>
      </c>
    </row>
    <row r="18" spans="5:22" x14ac:dyDescent="0.45">
      <c r="E18" s="5">
        <v>12.75</v>
      </c>
      <c r="F18" s="14">
        <v>21125</v>
      </c>
      <c r="G18" s="14">
        <v>20100</v>
      </c>
      <c r="H18" s="14">
        <v>19075</v>
      </c>
      <c r="I18" s="14">
        <v>18050</v>
      </c>
      <c r="J18" s="14">
        <v>17025</v>
      </c>
      <c r="K18" s="14">
        <v>16000</v>
      </c>
      <c r="L18" s="14">
        <v>14975</v>
      </c>
      <c r="M18" s="14">
        <v>13950</v>
      </c>
      <c r="N18" s="14">
        <v>12925</v>
      </c>
      <c r="O18" s="14">
        <v>11900</v>
      </c>
      <c r="P18" s="14">
        <v>10875</v>
      </c>
      <c r="Q18" s="14">
        <v>9850</v>
      </c>
      <c r="R18" s="14">
        <v>8825</v>
      </c>
      <c r="S18" s="14">
        <v>7800</v>
      </c>
      <c r="T18" s="14">
        <v>6775</v>
      </c>
      <c r="U18" s="14">
        <v>5750</v>
      </c>
      <c r="V18" s="14">
        <v>4725</v>
      </c>
    </row>
    <row r="19" spans="5:22" x14ac:dyDescent="0.45">
      <c r="E19" s="5">
        <v>13</v>
      </c>
      <c r="F19" s="14">
        <v>22150</v>
      </c>
      <c r="G19" s="14">
        <v>21125</v>
      </c>
      <c r="H19" s="14">
        <v>20100</v>
      </c>
      <c r="I19" s="14">
        <v>19075</v>
      </c>
      <c r="J19" s="14">
        <v>18050</v>
      </c>
      <c r="K19" s="14">
        <v>17025</v>
      </c>
      <c r="L19" s="14">
        <v>16000</v>
      </c>
      <c r="M19" s="14">
        <v>14975</v>
      </c>
      <c r="N19" s="14">
        <v>13950</v>
      </c>
      <c r="O19" s="14">
        <v>12925</v>
      </c>
      <c r="P19" s="14">
        <v>11900</v>
      </c>
      <c r="Q19" s="14">
        <v>10875</v>
      </c>
      <c r="R19" s="14">
        <v>9850</v>
      </c>
      <c r="S19" s="14">
        <v>8825</v>
      </c>
      <c r="T19" s="14">
        <v>7800</v>
      </c>
      <c r="U19" s="14">
        <v>6775</v>
      </c>
      <c r="V19" s="14">
        <v>5750</v>
      </c>
    </row>
    <row r="20" spans="5:22" x14ac:dyDescent="0.45">
      <c r="E20" s="5">
        <v>13.25</v>
      </c>
      <c r="F20" s="14">
        <v>23175</v>
      </c>
      <c r="G20" s="14">
        <v>22150</v>
      </c>
      <c r="H20" s="14">
        <v>21125</v>
      </c>
      <c r="I20" s="14">
        <v>20100</v>
      </c>
      <c r="J20" s="14">
        <v>19075</v>
      </c>
      <c r="K20" s="14">
        <v>18050</v>
      </c>
      <c r="L20" s="14">
        <v>17025</v>
      </c>
      <c r="M20" s="14">
        <v>16000</v>
      </c>
      <c r="N20" s="14">
        <v>14975</v>
      </c>
      <c r="O20" s="14">
        <v>13950</v>
      </c>
      <c r="P20" s="14">
        <v>12925</v>
      </c>
      <c r="Q20" s="14">
        <v>11900</v>
      </c>
      <c r="R20" s="14">
        <v>10875</v>
      </c>
      <c r="S20" s="14">
        <v>9850</v>
      </c>
      <c r="T20" s="14">
        <v>8825</v>
      </c>
      <c r="U20" s="14">
        <v>7800</v>
      </c>
      <c r="V20" s="14">
        <v>6775</v>
      </c>
    </row>
    <row r="21" spans="5:22" x14ac:dyDescent="0.45">
      <c r="E21" s="5">
        <v>13.5</v>
      </c>
      <c r="F21" s="14">
        <v>24200</v>
      </c>
      <c r="G21" s="14">
        <v>23175</v>
      </c>
      <c r="H21" s="14">
        <v>22150</v>
      </c>
      <c r="I21" s="14">
        <v>21125</v>
      </c>
      <c r="J21" s="14">
        <v>20100</v>
      </c>
      <c r="K21" s="14">
        <v>19075</v>
      </c>
      <c r="L21" s="14">
        <v>18050</v>
      </c>
      <c r="M21" s="14">
        <v>17025</v>
      </c>
      <c r="N21" s="14">
        <v>16000</v>
      </c>
      <c r="O21" s="14">
        <v>14975</v>
      </c>
      <c r="P21" s="14">
        <v>13950</v>
      </c>
      <c r="Q21" s="14">
        <v>12925</v>
      </c>
      <c r="R21" s="14">
        <v>11900</v>
      </c>
      <c r="S21" s="14">
        <v>10875</v>
      </c>
      <c r="T21" s="14">
        <v>9850</v>
      </c>
      <c r="U21" s="14">
        <v>8825</v>
      </c>
      <c r="V21" s="14">
        <v>7800</v>
      </c>
    </row>
    <row r="27" spans="5:22" x14ac:dyDescent="0.45">
      <c r="L27">
        <v>13.53</v>
      </c>
      <c r="M27">
        <f>I23</f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8EA6-33EB-4694-BB7F-EA8A731D5892}">
  <dimension ref="B1:V21"/>
  <sheetViews>
    <sheetView workbookViewId="0">
      <selection activeCell="C3" sqref="C3"/>
    </sheetView>
  </sheetViews>
  <sheetFormatPr defaultRowHeight="14.25" x14ac:dyDescent="0.45"/>
  <cols>
    <col min="1" max="1" width="4.796875" customWidth="1"/>
    <col min="2" max="2" width="11.53125" bestFit="1" customWidth="1"/>
    <col min="4" max="4" width="6.33203125" customWidth="1"/>
    <col min="5" max="5" width="11.46484375" customWidth="1"/>
    <col min="6" max="19" width="7.3984375" bestFit="1" customWidth="1"/>
    <col min="20" max="20" width="7" bestFit="1" customWidth="1"/>
    <col min="21" max="22" width="7.3984375" bestFit="1" customWidth="1"/>
  </cols>
  <sheetData>
    <row r="1" spans="2:22" ht="15.75" x14ac:dyDescent="0.5">
      <c r="B1" s="4" t="s">
        <v>2</v>
      </c>
      <c r="C1" s="4"/>
      <c r="E1" s="11"/>
      <c r="F1" s="11"/>
      <c r="G1" s="11"/>
      <c r="H1" s="11"/>
      <c r="I1" s="11"/>
      <c r="M1" s="13" t="s">
        <v>1</v>
      </c>
      <c r="N1" s="13"/>
      <c r="O1" s="13"/>
    </row>
    <row r="2" spans="2:22" x14ac:dyDescent="0.45">
      <c r="B2" t="s">
        <v>0</v>
      </c>
      <c r="C2" s="6">
        <v>6300</v>
      </c>
    </row>
    <row r="3" spans="2:22" x14ac:dyDescent="0.45">
      <c r="B3" t="s">
        <v>3</v>
      </c>
      <c r="C3" s="5">
        <v>9.8000000000000007</v>
      </c>
    </row>
    <row r="4" spans="2:22" ht="16.5" x14ac:dyDescent="0.75">
      <c r="B4" t="s">
        <v>4</v>
      </c>
      <c r="C4" s="10">
        <f>C2*C3</f>
        <v>61740.000000000007</v>
      </c>
      <c r="E4" s="8">
        <f>C11</f>
        <v>8075.0000000000073</v>
      </c>
      <c r="F4" s="5">
        <v>1.5</v>
      </c>
      <c r="G4" s="5">
        <v>1.75</v>
      </c>
      <c r="H4" s="5">
        <v>2</v>
      </c>
      <c r="I4" s="5">
        <v>2.25</v>
      </c>
      <c r="J4" s="5">
        <v>2.5</v>
      </c>
      <c r="K4" s="5">
        <v>2.75</v>
      </c>
      <c r="L4" s="5">
        <v>3</v>
      </c>
      <c r="M4" s="5">
        <v>3.25</v>
      </c>
      <c r="N4" s="5">
        <v>3.5</v>
      </c>
      <c r="O4" s="5">
        <v>3.75</v>
      </c>
      <c r="P4" s="5">
        <v>4</v>
      </c>
      <c r="Q4" s="5">
        <v>4.25</v>
      </c>
      <c r="R4" s="5">
        <v>4.5</v>
      </c>
      <c r="S4" s="5">
        <v>4.75</v>
      </c>
      <c r="T4" s="5">
        <v>5</v>
      </c>
      <c r="U4" s="5">
        <v>5.25</v>
      </c>
      <c r="V4" s="5">
        <v>5.5</v>
      </c>
    </row>
    <row r="5" spans="2:22" x14ac:dyDescent="0.45">
      <c r="E5" s="5">
        <v>9.5</v>
      </c>
      <c r="F5" s="14">
        <f t="dataTable" ref="F5:V21" dt2D="1" dtr="1" r1="C6" r2="C3"/>
        <v>25400</v>
      </c>
      <c r="G5" s="14">
        <v>23825</v>
      </c>
      <c r="H5" s="14">
        <v>22250</v>
      </c>
      <c r="I5" s="14">
        <v>20675</v>
      </c>
      <c r="J5" s="14">
        <v>19100</v>
      </c>
      <c r="K5" s="14">
        <v>17525</v>
      </c>
      <c r="L5" s="14">
        <v>15950</v>
      </c>
      <c r="M5" s="14">
        <v>14375</v>
      </c>
      <c r="N5" s="14">
        <v>12800</v>
      </c>
      <c r="O5" s="14">
        <v>11225</v>
      </c>
      <c r="P5" s="14">
        <v>9650</v>
      </c>
      <c r="Q5" s="14">
        <v>8075</v>
      </c>
      <c r="R5" s="14">
        <v>6500</v>
      </c>
      <c r="S5" s="14">
        <v>4925</v>
      </c>
      <c r="T5" s="14">
        <v>3350</v>
      </c>
      <c r="U5" s="14">
        <v>1775</v>
      </c>
      <c r="V5" s="14">
        <v>200</v>
      </c>
    </row>
    <row r="6" spans="2:22" x14ac:dyDescent="0.45">
      <c r="B6" t="s">
        <v>1</v>
      </c>
      <c r="C6">
        <v>4.55</v>
      </c>
      <c r="E6" s="5">
        <v>9.75</v>
      </c>
      <c r="F6" s="14">
        <v>26975</v>
      </c>
      <c r="G6" s="14">
        <v>25400</v>
      </c>
      <c r="H6" s="14">
        <v>23825</v>
      </c>
      <c r="I6" s="14">
        <v>22250</v>
      </c>
      <c r="J6" s="14">
        <v>20675</v>
      </c>
      <c r="K6" s="14">
        <v>19100</v>
      </c>
      <c r="L6" s="14">
        <v>17525</v>
      </c>
      <c r="M6" s="14">
        <v>15950</v>
      </c>
      <c r="N6" s="14">
        <v>14375</v>
      </c>
      <c r="O6" s="14">
        <v>12800</v>
      </c>
      <c r="P6" s="14">
        <v>11225</v>
      </c>
      <c r="Q6" s="14">
        <v>9650</v>
      </c>
      <c r="R6" s="14">
        <v>8075</v>
      </c>
      <c r="S6" s="14">
        <v>6500</v>
      </c>
      <c r="T6" s="14">
        <v>4925</v>
      </c>
      <c r="U6" s="14">
        <v>3350</v>
      </c>
      <c r="V6" s="14">
        <v>1775</v>
      </c>
    </row>
    <row r="7" spans="2:22" x14ac:dyDescent="0.45">
      <c r="B7" t="s">
        <v>5</v>
      </c>
      <c r="C7" s="7">
        <f>C2*C6</f>
        <v>28665</v>
      </c>
      <c r="E7" s="5">
        <v>10</v>
      </c>
      <c r="F7" s="14">
        <v>28550</v>
      </c>
      <c r="G7" s="14">
        <v>26975</v>
      </c>
      <c r="H7" s="14">
        <v>25400</v>
      </c>
      <c r="I7" s="14">
        <v>23825</v>
      </c>
      <c r="J7" s="14">
        <v>22250</v>
      </c>
      <c r="K7" s="14">
        <v>20675</v>
      </c>
      <c r="L7" s="14">
        <v>19100</v>
      </c>
      <c r="M7" s="14">
        <v>17525</v>
      </c>
      <c r="N7" s="14">
        <v>15950</v>
      </c>
      <c r="O7" s="14">
        <v>14375</v>
      </c>
      <c r="P7" s="14">
        <v>12800</v>
      </c>
      <c r="Q7" s="14">
        <v>11225</v>
      </c>
      <c r="R7" s="14">
        <v>9650</v>
      </c>
      <c r="S7" s="14">
        <v>8075</v>
      </c>
      <c r="T7" s="14">
        <v>6500</v>
      </c>
      <c r="U7" s="14">
        <v>4925</v>
      </c>
      <c r="V7" s="14">
        <v>3350</v>
      </c>
    </row>
    <row r="8" spans="2:22" x14ac:dyDescent="0.45">
      <c r="B8" t="s">
        <v>8</v>
      </c>
      <c r="C8" s="6">
        <v>25000</v>
      </c>
      <c r="E8" s="5">
        <v>10.25</v>
      </c>
      <c r="F8" s="14">
        <v>30125</v>
      </c>
      <c r="G8" s="14">
        <v>28550</v>
      </c>
      <c r="H8" s="14">
        <v>26975</v>
      </c>
      <c r="I8" s="14">
        <v>25400</v>
      </c>
      <c r="J8" s="14">
        <v>23825</v>
      </c>
      <c r="K8" s="14">
        <v>22250</v>
      </c>
      <c r="L8" s="14">
        <v>20675</v>
      </c>
      <c r="M8" s="14">
        <v>19100</v>
      </c>
      <c r="N8" s="14">
        <v>17525</v>
      </c>
      <c r="O8" s="14">
        <v>15950</v>
      </c>
      <c r="P8" s="14">
        <v>14375</v>
      </c>
      <c r="Q8" s="14">
        <v>12800</v>
      </c>
      <c r="R8" s="14">
        <v>11225</v>
      </c>
      <c r="S8" s="14">
        <v>9650</v>
      </c>
      <c r="T8" s="14">
        <v>8075</v>
      </c>
      <c r="U8" s="14">
        <v>6500</v>
      </c>
      <c r="V8" s="14">
        <v>4925</v>
      </c>
    </row>
    <row r="9" spans="2:22" ht="16.5" x14ac:dyDescent="0.75">
      <c r="B9" t="s">
        <v>6</v>
      </c>
      <c r="C9" s="10">
        <f>C8+C7</f>
        <v>53665</v>
      </c>
      <c r="E9" s="5">
        <v>10.5</v>
      </c>
      <c r="F9" s="14">
        <v>31700</v>
      </c>
      <c r="G9" s="14">
        <v>30125</v>
      </c>
      <c r="H9" s="14">
        <v>28550</v>
      </c>
      <c r="I9" s="14">
        <v>26975</v>
      </c>
      <c r="J9" s="14">
        <v>25400</v>
      </c>
      <c r="K9" s="14">
        <v>23825</v>
      </c>
      <c r="L9" s="14">
        <v>22250</v>
      </c>
      <c r="M9" s="14">
        <v>20675</v>
      </c>
      <c r="N9" s="14">
        <v>19100</v>
      </c>
      <c r="O9" s="14">
        <v>17525</v>
      </c>
      <c r="P9" s="14">
        <v>15950</v>
      </c>
      <c r="Q9" s="14">
        <v>14375</v>
      </c>
      <c r="R9" s="14">
        <v>12800</v>
      </c>
      <c r="S9" s="14">
        <v>11225</v>
      </c>
      <c r="T9" s="14">
        <v>9650</v>
      </c>
      <c r="U9" s="14">
        <v>8075</v>
      </c>
      <c r="V9" s="14">
        <v>6500</v>
      </c>
    </row>
    <row r="10" spans="2:22" x14ac:dyDescent="0.45">
      <c r="E10" s="5">
        <v>10.75</v>
      </c>
      <c r="F10" s="14">
        <v>33275</v>
      </c>
      <c r="G10" s="14">
        <v>31700</v>
      </c>
      <c r="H10" s="14">
        <v>30125</v>
      </c>
      <c r="I10" s="14">
        <v>28550</v>
      </c>
      <c r="J10" s="14">
        <v>26975</v>
      </c>
      <c r="K10" s="14">
        <v>25400</v>
      </c>
      <c r="L10" s="14">
        <v>23825</v>
      </c>
      <c r="M10" s="14">
        <v>22250</v>
      </c>
      <c r="N10" s="14">
        <v>20675</v>
      </c>
      <c r="O10" s="14">
        <v>19100</v>
      </c>
      <c r="P10" s="14">
        <v>17525</v>
      </c>
      <c r="Q10" s="14">
        <v>15950</v>
      </c>
      <c r="R10" s="14">
        <v>14375</v>
      </c>
      <c r="S10" s="14">
        <v>12800</v>
      </c>
      <c r="T10" s="14">
        <v>11225</v>
      </c>
      <c r="U10" s="14">
        <v>9650</v>
      </c>
      <c r="V10" s="14">
        <v>8075</v>
      </c>
    </row>
    <row r="11" spans="2:22" x14ac:dyDescent="0.45">
      <c r="B11" t="s">
        <v>7</v>
      </c>
      <c r="C11" s="9">
        <f>C4-C9</f>
        <v>8075.0000000000073</v>
      </c>
      <c r="E11" s="5">
        <v>11</v>
      </c>
      <c r="F11" s="14">
        <v>34850</v>
      </c>
      <c r="G11" s="14">
        <v>33275</v>
      </c>
      <c r="H11" s="14">
        <v>31700</v>
      </c>
      <c r="I11" s="14">
        <v>30125</v>
      </c>
      <c r="J11" s="14">
        <v>28550</v>
      </c>
      <c r="K11" s="14">
        <v>26975</v>
      </c>
      <c r="L11" s="14">
        <v>25400</v>
      </c>
      <c r="M11" s="14">
        <v>23825</v>
      </c>
      <c r="N11" s="14">
        <v>22250</v>
      </c>
      <c r="O11" s="14">
        <v>20675</v>
      </c>
      <c r="P11" s="14">
        <v>19100</v>
      </c>
      <c r="Q11" s="14">
        <v>17525</v>
      </c>
      <c r="R11" s="14">
        <v>15950</v>
      </c>
      <c r="S11" s="14">
        <v>14375</v>
      </c>
      <c r="T11" s="14">
        <v>12800</v>
      </c>
      <c r="U11" s="14">
        <v>11225</v>
      </c>
      <c r="V11" s="14">
        <v>9650</v>
      </c>
    </row>
    <row r="12" spans="2:22" x14ac:dyDescent="0.45">
      <c r="E12" s="5">
        <v>11.25</v>
      </c>
      <c r="F12" s="14">
        <v>36425</v>
      </c>
      <c r="G12" s="14">
        <v>34850</v>
      </c>
      <c r="H12" s="14">
        <v>33275</v>
      </c>
      <c r="I12" s="14">
        <v>31700</v>
      </c>
      <c r="J12" s="14">
        <v>30125</v>
      </c>
      <c r="K12" s="14">
        <v>28550</v>
      </c>
      <c r="L12" s="14">
        <v>26975</v>
      </c>
      <c r="M12" s="14">
        <v>25400</v>
      </c>
      <c r="N12" s="14">
        <v>23825</v>
      </c>
      <c r="O12" s="14">
        <v>22250</v>
      </c>
      <c r="P12" s="14">
        <v>20675</v>
      </c>
      <c r="Q12" s="14">
        <v>19100</v>
      </c>
      <c r="R12" s="14">
        <v>17525</v>
      </c>
      <c r="S12" s="14">
        <v>15950</v>
      </c>
      <c r="T12" s="14">
        <v>14375</v>
      </c>
      <c r="U12" s="14">
        <v>12800</v>
      </c>
      <c r="V12" s="14">
        <v>11225</v>
      </c>
    </row>
    <row r="13" spans="2:22" x14ac:dyDescent="0.45">
      <c r="E13" s="5">
        <v>11.5</v>
      </c>
      <c r="F13" s="14">
        <v>38000</v>
      </c>
      <c r="G13" s="14">
        <v>36425</v>
      </c>
      <c r="H13" s="14">
        <v>34850</v>
      </c>
      <c r="I13" s="14">
        <v>33275</v>
      </c>
      <c r="J13" s="14">
        <v>31700</v>
      </c>
      <c r="K13" s="14">
        <v>30125</v>
      </c>
      <c r="L13" s="14">
        <v>28550</v>
      </c>
      <c r="M13" s="14">
        <v>26975</v>
      </c>
      <c r="N13" s="14">
        <v>25400</v>
      </c>
      <c r="O13" s="14">
        <v>23825</v>
      </c>
      <c r="P13" s="14">
        <v>22250</v>
      </c>
      <c r="Q13" s="14">
        <v>20675</v>
      </c>
      <c r="R13" s="14">
        <v>19100</v>
      </c>
      <c r="S13" s="14">
        <v>17525</v>
      </c>
      <c r="T13" s="14">
        <v>15950</v>
      </c>
      <c r="U13" s="14">
        <v>14375</v>
      </c>
      <c r="V13" s="14">
        <v>12800</v>
      </c>
    </row>
    <row r="14" spans="2:22" x14ac:dyDescent="0.45">
      <c r="E14" s="5">
        <v>11.75</v>
      </c>
      <c r="F14" s="14">
        <v>39575</v>
      </c>
      <c r="G14" s="14">
        <v>38000</v>
      </c>
      <c r="H14" s="14">
        <v>36425</v>
      </c>
      <c r="I14" s="14">
        <v>34850</v>
      </c>
      <c r="J14" s="14">
        <v>33275</v>
      </c>
      <c r="K14" s="14">
        <v>31700</v>
      </c>
      <c r="L14" s="14">
        <v>30125</v>
      </c>
      <c r="M14" s="14">
        <v>28550</v>
      </c>
      <c r="N14" s="14">
        <v>26975</v>
      </c>
      <c r="O14" s="14">
        <v>25400</v>
      </c>
      <c r="P14" s="14">
        <v>23825</v>
      </c>
      <c r="Q14" s="14">
        <v>22250</v>
      </c>
      <c r="R14" s="14">
        <v>20675</v>
      </c>
      <c r="S14" s="14">
        <v>19100</v>
      </c>
      <c r="T14" s="14">
        <v>17525</v>
      </c>
      <c r="U14" s="14">
        <v>15950</v>
      </c>
      <c r="V14" s="14">
        <v>14375</v>
      </c>
    </row>
    <row r="15" spans="2:22" x14ac:dyDescent="0.45">
      <c r="E15" s="5">
        <v>12</v>
      </c>
      <c r="F15" s="14">
        <v>41150</v>
      </c>
      <c r="G15" s="14">
        <v>39575</v>
      </c>
      <c r="H15" s="14">
        <v>38000</v>
      </c>
      <c r="I15" s="14">
        <v>36425</v>
      </c>
      <c r="J15" s="14">
        <v>34850</v>
      </c>
      <c r="K15" s="14">
        <v>33275</v>
      </c>
      <c r="L15" s="14">
        <v>31700</v>
      </c>
      <c r="M15" s="14">
        <v>30125</v>
      </c>
      <c r="N15" s="14">
        <v>28550</v>
      </c>
      <c r="O15" s="14">
        <v>26975</v>
      </c>
      <c r="P15" s="14">
        <v>25400</v>
      </c>
      <c r="Q15" s="14">
        <v>23825</v>
      </c>
      <c r="R15" s="14">
        <v>22250</v>
      </c>
      <c r="S15" s="14">
        <v>20675</v>
      </c>
      <c r="T15" s="14">
        <v>19100</v>
      </c>
      <c r="U15" s="14">
        <v>17525</v>
      </c>
      <c r="V15" s="14">
        <v>15950</v>
      </c>
    </row>
    <row r="16" spans="2:22" x14ac:dyDescent="0.45">
      <c r="E16" s="5">
        <v>12.25</v>
      </c>
      <c r="F16" s="14">
        <v>42725</v>
      </c>
      <c r="G16" s="14">
        <v>41150</v>
      </c>
      <c r="H16" s="14">
        <v>39575</v>
      </c>
      <c r="I16" s="14">
        <v>38000</v>
      </c>
      <c r="J16" s="14">
        <v>36425</v>
      </c>
      <c r="K16" s="14">
        <v>34850</v>
      </c>
      <c r="L16" s="14">
        <v>33275</v>
      </c>
      <c r="M16" s="14">
        <v>31700</v>
      </c>
      <c r="N16" s="14">
        <v>30125</v>
      </c>
      <c r="O16" s="14">
        <v>28550</v>
      </c>
      <c r="P16" s="14">
        <v>26975</v>
      </c>
      <c r="Q16" s="14">
        <v>25400</v>
      </c>
      <c r="R16" s="14">
        <v>23825</v>
      </c>
      <c r="S16" s="14">
        <v>22250</v>
      </c>
      <c r="T16" s="14">
        <v>20675</v>
      </c>
      <c r="U16" s="14">
        <v>19100</v>
      </c>
      <c r="V16" s="14">
        <v>17525</v>
      </c>
    </row>
    <row r="17" spans="5:22" x14ac:dyDescent="0.45">
      <c r="E17" s="5">
        <v>12.5</v>
      </c>
      <c r="F17" s="14">
        <v>44300</v>
      </c>
      <c r="G17" s="14">
        <v>42725</v>
      </c>
      <c r="H17" s="14">
        <v>41150</v>
      </c>
      <c r="I17" s="14">
        <v>39575</v>
      </c>
      <c r="J17" s="14">
        <v>38000</v>
      </c>
      <c r="K17" s="14">
        <v>36425</v>
      </c>
      <c r="L17" s="14">
        <v>34850</v>
      </c>
      <c r="M17" s="14">
        <v>33275</v>
      </c>
      <c r="N17" s="14">
        <v>31700</v>
      </c>
      <c r="O17" s="14">
        <v>30125</v>
      </c>
      <c r="P17" s="14">
        <v>28550</v>
      </c>
      <c r="Q17" s="14">
        <v>26975</v>
      </c>
      <c r="R17" s="14">
        <v>25400</v>
      </c>
      <c r="S17" s="14">
        <v>23825</v>
      </c>
      <c r="T17" s="14">
        <v>22250</v>
      </c>
      <c r="U17" s="14">
        <v>20675</v>
      </c>
      <c r="V17" s="14">
        <v>19100</v>
      </c>
    </row>
    <row r="18" spans="5:22" x14ac:dyDescent="0.45">
      <c r="E18" s="5">
        <v>12.75</v>
      </c>
      <c r="F18" s="14">
        <v>45875</v>
      </c>
      <c r="G18" s="14">
        <v>44300</v>
      </c>
      <c r="H18" s="14">
        <v>42725</v>
      </c>
      <c r="I18" s="14">
        <v>41150</v>
      </c>
      <c r="J18" s="14">
        <v>39575</v>
      </c>
      <c r="K18" s="14">
        <v>38000</v>
      </c>
      <c r="L18" s="14">
        <v>36425</v>
      </c>
      <c r="M18" s="14">
        <v>34850</v>
      </c>
      <c r="N18" s="14">
        <v>33275</v>
      </c>
      <c r="O18" s="14">
        <v>31700</v>
      </c>
      <c r="P18" s="14">
        <v>30125</v>
      </c>
      <c r="Q18" s="14">
        <v>28550</v>
      </c>
      <c r="R18" s="14">
        <v>26975</v>
      </c>
      <c r="S18" s="14">
        <v>25400</v>
      </c>
      <c r="T18" s="14">
        <v>23825</v>
      </c>
      <c r="U18" s="14">
        <v>22250</v>
      </c>
      <c r="V18" s="14">
        <v>20675</v>
      </c>
    </row>
    <row r="19" spans="5:22" x14ac:dyDescent="0.45">
      <c r="E19" s="5">
        <v>13</v>
      </c>
      <c r="F19" s="14">
        <v>47450</v>
      </c>
      <c r="G19" s="14">
        <v>45875</v>
      </c>
      <c r="H19" s="14">
        <v>44300</v>
      </c>
      <c r="I19" s="14">
        <v>42725</v>
      </c>
      <c r="J19" s="14">
        <v>41150</v>
      </c>
      <c r="K19" s="14">
        <v>39575</v>
      </c>
      <c r="L19" s="14">
        <v>38000</v>
      </c>
      <c r="M19" s="14">
        <v>36425</v>
      </c>
      <c r="N19" s="14">
        <v>34850</v>
      </c>
      <c r="O19" s="14">
        <v>33275</v>
      </c>
      <c r="P19" s="14">
        <v>31700</v>
      </c>
      <c r="Q19" s="14">
        <v>30125</v>
      </c>
      <c r="R19" s="14">
        <v>28550</v>
      </c>
      <c r="S19" s="14">
        <v>26975</v>
      </c>
      <c r="T19" s="14">
        <v>25400</v>
      </c>
      <c r="U19" s="14">
        <v>23825</v>
      </c>
      <c r="V19" s="14">
        <v>22250</v>
      </c>
    </row>
    <row r="20" spans="5:22" x14ac:dyDescent="0.45">
      <c r="E20" s="5">
        <v>13.25</v>
      </c>
      <c r="F20" s="14">
        <v>49025</v>
      </c>
      <c r="G20" s="14">
        <v>47450</v>
      </c>
      <c r="H20" s="14">
        <v>45875</v>
      </c>
      <c r="I20" s="14">
        <v>44300</v>
      </c>
      <c r="J20" s="14">
        <v>42725</v>
      </c>
      <c r="K20" s="14">
        <v>41150</v>
      </c>
      <c r="L20" s="14">
        <v>39575</v>
      </c>
      <c r="M20" s="14">
        <v>38000</v>
      </c>
      <c r="N20" s="14">
        <v>36425</v>
      </c>
      <c r="O20" s="14">
        <v>34850</v>
      </c>
      <c r="P20" s="14">
        <v>33275</v>
      </c>
      <c r="Q20" s="14">
        <v>31700</v>
      </c>
      <c r="R20" s="14">
        <v>30125</v>
      </c>
      <c r="S20" s="14">
        <v>28550</v>
      </c>
      <c r="T20" s="14">
        <v>26975</v>
      </c>
      <c r="U20" s="14">
        <v>25400</v>
      </c>
      <c r="V20" s="14">
        <v>23825</v>
      </c>
    </row>
    <row r="21" spans="5:22" x14ac:dyDescent="0.45">
      <c r="E21" s="5">
        <v>13.5</v>
      </c>
      <c r="F21" s="14">
        <v>50600</v>
      </c>
      <c r="G21" s="14">
        <v>49025</v>
      </c>
      <c r="H21" s="14">
        <v>47450</v>
      </c>
      <c r="I21" s="14">
        <v>45875</v>
      </c>
      <c r="J21" s="14">
        <v>44300</v>
      </c>
      <c r="K21" s="14">
        <v>42725</v>
      </c>
      <c r="L21" s="14">
        <v>41150</v>
      </c>
      <c r="M21" s="14">
        <v>39575</v>
      </c>
      <c r="N21" s="14">
        <v>38000</v>
      </c>
      <c r="O21" s="14">
        <v>36425</v>
      </c>
      <c r="P21" s="14">
        <v>34850</v>
      </c>
      <c r="Q21" s="14">
        <v>33275</v>
      </c>
      <c r="R21" s="14">
        <v>31700</v>
      </c>
      <c r="S21" s="14">
        <v>30125</v>
      </c>
      <c r="T21" s="14">
        <v>28550</v>
      </c>
      <c r="U21" s="14">
        <v>26975</v>
      </c>
      <c r="V21" s="14">
        <v>25400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Scroll Bar 1">
              <controlPr defaultSize="0" autoPict="0">
                <anchor moveWithCells="1">
                  <from>
                    <xdr:col>3</xdr:col>
                    <xdr:colOff>33338</xdr:colOff>
                    <xdr:row>0</xdr:row>
                    <xdr:rowOff>166688</xdr:rowOff>
                  </from>
                  <to>
                    <xdr:col>5</xdr:col>
                    <xdr:colOff>461963</xdr:colOff>
                    <xdr:row>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AFEF-ED21-4C37-A0DE-BBC38F5E6F14}">
  <dimension ref="A1:G6"/>
  <sheetViews>
    <sheetView workbookViewId="0">
      <selection activeCell="F27" sqref="F27"/>
    </sheetView>
  </sheetViews>
  <sheetFormatPr defaultRowHeight="14.25" x14ac:dyDescent="0.45"/>
  <cols>
    <col min="1" max="1" width="14.06640625" customWidth="1"/>
    <col min="2" max="2" width="11.46484375" customWidth="1"/>
    <col min="3" max="3" width="20" bestFit="1" customWidth="1"/>
    <col min="4" max="4" width="8.46484375" bestFit="1" customWidth="1"/>
    <col min="5" max="5" width="14.265625" bestFit="1" customWidth="1"/>
    <col min="6" max="6" width="14.265625" customWidth="1"/>
    <col min="7" max="7" width="14.86328125" customWidth="1"/>
  </cols>
  <sheetData>
    <row r="1" spans="1:7" ht="15.75" x14ac:dyDescent="0.5">
      <c r="A1" s="16" t="s">
        <v>25</v>
      </c>
      <c r="B1" s="17">
        <v>50000</v>
      </c>
      <c r="E1" s="19"/>
      <c r="F1" s="19"/>
      <c r="G1" s="19"/>
    </row>
    <row r="2" spans="1:7" ht="15.75" x14ac:dyDescent="0.5">
      <c r="A2" s="16" t="s">
        <v>30</v>
      </c>
      <c r="B2" s="18">
        <v>6.5000000000000002E-2</v>
      </c>
    </row>
    <row r="3" spans="1:7" ht="15.75" x14ac:dyDescent="0.5">
      <c r="A3" s="16" t="s">
        <v>27</v>
      </c>
      <c r="B3" s="16">
        <v>10</v>
      </c>
    </row>
    <row r="4" spans="1:7" ht="15.75" x14ac:dyDescent="0.5">
      <c r="A4" s="16" t="s">
        <v>26</v>
      </c>
      <c r="B4" s="17">
        <f>PMT(B2/12,B3*12,-B1)</f>
        <v>567.73988610013009</v>
      </c>
      <c r="C4" t="str">
        <f ca="1">_xlfn.FORMULATEXT(B4)</f>
        <v>=PMT(B2/12,B3*12,-B1)</v>
      </c>
    </row>
    <row r="5" spans="1:7" ht="15.75" x14ac:dyDescent="0.5">
      <c r="A5" s="16" t="s">
        <v>28</v>
      </c>
      <c r="B5" s="17">
        <f>B4*B3*12</f>
        <v>68128.786332015618</v>
      </c>
      <c r="C5" t="str">
        <f t="shared" ref="C5:C6" ca="1" si="0">_xlfn.FORMULATEXT(B5)</f>
        <v>=B4*B3*12</v>
      </c>
    </row>
    <row r="6" spans="1:7" ht="15.75" x14ac:dyDescent="0.5">
      <c r="A6" s="16" t="s">
        <v>29</v>
      </c>
      <c r="B6" s="17">
        <f>B5-B1</f>
        <v>18128.786332015618</v>
      </c>
      <c r="C6" t="str">
        <f t="shared" ca="1" si="0"/>
        <v>=B5-B1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4401-FE1C-4F3B-B680-FF440C5CCEA3}">
  <dimension ref="A1:Q9"/>
  <sheetViews>
    <sheetView workbookViewId="0">
      <selection activeCell="I34" sqref="I34"/>
    </sheetView>
  </sheetViews>
  <sheetFormatPr defaultRowHeight="14.25" x14ac:dyDescent="0.45"/>
  <cols>
    <col min="1" max="1" width="14.06640625" customWidth="1"/>
    <col min="2" max="2" width="9.265625" bestFit="1" customWidth="1"/>
    <col min="3" max="3" width="3.33203125" customWidth="1"/>
    <col min="4" max="4" width="4.59765625" bestFit="1" customWidth="1"/>
    <col min="5" max="5" width="14.265625" bestFit="1" customWidth="1"/>
    <col min="6" max="6" width="14.265625" customWidth="1"/>
    <col min="7" max="7" width="14.86328125" customWidth="1"/>
    <col min="8" max="8" width="3.33203125" customWidth="1"/>
    <col min="9" max="9" width="3.9296875" bestFit="1" customWidth="1"/>
    <col min="10" max="10" width="8.59765625" bestFit="1" customWidth="1"/>
    <col min="11" max="11" width="14.53125" bestFit="1" customWidth="1"/>
    <col min="12" max="12" width="12.6640625" bestFit="1" customWidth="1"/>
    <col min="13" max="13" width="3.33203125" customWidth="1"/>
    <col min="14" max="14" width="7.3984375" bestFit="1" customWidth="1"/>
    <col min="15" max="15" width="8.59765625" bestFit="1" customWidth="1"/>
    <col min="16" max="16" width="14.53125" bestFit="1" customWidth="1"/>
    <col min="17" max="17" width="12.6640625" bestFit="1" customWidth="1"/>
  </cols>
  <sheetData>
    <row r="1" spans="1:17" ht="15.75" x14ac:dyDescent="0.5">
      <c r="A1" s="16" t="s">
        <v>25</v>
      </c>
      <c r="B1" s="17">
        <v>50000</v>
      </c>
      <c r="C1" s="22"/>
      <c r="E1" s="19" t="s">
        <v>26</v>
      </c>
      <c r="F1" s="19" t="s">
        <v>28</v>
      </c>
      <c r="G1" s="19" t="s">
        <v>29</v>
      </c>
      <c r="H1" s="22"/>
      <c r="J1" s="19" t="s">
        <v>26</v>
      </c>
      <c r="K1" s="19" t="s">
        <v>28</v>
      </c>
      <c r="L1" s="19" t="s">
        <v>29</v>
      </c>
      <c r="M1" s="22"/>
      <c r="O1" s="19" t="s">
        <v>26</v>
      </c>
      <c r="P1" s="19" t="s">
        <v>28</v>
      </c>
      <c r="Q1" s="19" t="s">
        <v>29</v>
      </c>
    </row>
    <row r="2" spans="1:17" ht="15.75" x14ac:dyDescent="0.5">
      <c r="A2" s="16" t="s">
        <v>30</v>
      </c>
      <c r="B2" s="18">
        <v>6.5000000000000002E-2</v>
      </c>
      <c r="C2" s="22"/>
      <c r="E2" s="15">
        <f>B4</f>
        <v>567.73988610013009</v>
      </c>
      <c r="F2" s="15">
        <f>B5</f>
        <v>68128.786332015618</v>
      </c>
      <c r="G2" s="15">
        <f>B6</f>
        <v>18128.786332015618</v>
      </c>
      <c r="H2" s="22"/>
      <c r="J2" s="15">
        <f>B4</f>
        <v>567.73988610013009</v>
      </c>
      <c r="K2" s="15">
        <f>B5</f>
        <v>68128.786332015618</v>
      </c>
      <c r="L2" s="15">
        <f>B6</f>
        <v>18128.786332015618</v>
      </c>
      <c r="M2" s="22"/>
      <c r="O2" s="15">
        <f>B4</f>
        <v>567.73988610013009</v>
      </c>
      <c r="P2" s="15">
        <f>B5</f>
        <v>68128.786332015618</v>
      </c>
      <c r="Q2" s="15">
        <f>B6</f>
        <v>18128.786332015618</v>
      </c>
    </row>
    <row r="3" spans="1:17" ht="15.75" x14ac:dyDescent="0.5">
      <c r="A3" s="16" t="s">
        <v>27</v>
      </c>
      <c r="B3" s="16">
        <v>10</v>
      </c>
      <c r="C3" s="22"/>
      <c r="D3" s="20">
        <v>0.03</v>
      </c>
      <c r="E3" s="21"/>
      <c r="F3" s="21"/>
      <c r="G3" s="21"/>
      <c r="H3" s="22"/>
      <c r="I3" s="6">
        <v>6</v>
      </c>
      <c r="J3" s="21" t="str">
        <f ca="1">_xlfn.FORMULATEXT(J2)</f>
        <v>=B4</v>
      </c>
      <c r="K3" s="21" t="str">
        <f t="shared" ref="K3" ca="1" si="0">_xlfn.FORMULATEXT(K2)</f>
        <v>=B5</v>
      </c>
      <c r="L3" s="21" t="str">
        <f t="shared" ref="L3" ca="1" si="1">_xlfn.FORMULATEXT(L2)</f>
        <v>=B6</v>
      </c>
      <c r="M3" s="22"/>
      <c r="N3" s="6">
        <v>40000</v>
      </c>
      <c r="O3" s="21" t="str">
        <f ca="1">_xlfn.FORMULATEXT(O2)</f>
        <v>=B4</v>
      </c>
      <c r="P3" s="21" t="str">
        <f t="shared" ref="P3" ca="1" si="2">_xlfn.FORMULATEXT(P2)</f>
        <v>=B5</v>
      </c>
      <c r="Q3" s="21" t="str">
        <f t="shared" ref="Q3" ca="1" si="3">_xlfn.FORMULATEXT(Q2)</f>
        <v>=B6</v>
      </c>
    </row>
    <row r="4" spans="1:17" ht="15.75" x14ac:dyDescent="0.5">
      <c r="A4" s="16" t="s">
        <v>26</v>
      </c>
      <c r="B4" s="17">
        <f>PMT(B2/12,B3*12,-B1)</f>
        <v>567.73988610013009</v>
      </c>
      <c r="C4" s="22"/>
      <c r="D4" s="20">
        <v>0.04</v>
      </c>
      <c r="H4" s="22"/>
      <c r="I4" s="6">
        <v>7</v>
      </c>
      <c r="M4" s="22"/>
      <c r="N4" s="6">
        <v>45000</v>
      </c>
    </row>
    <row r="5" spans="1:17" ht="15.75" x14ac:dyDescent="0.5">
      <c r="A5" s="16" t="s">
        <v>28</v>
      </c>
      <c r="B5" s="17">
        <f>B4*B3*12</f>
        <v>68128.786332015618</v>
      </c>
      <c r="C5" s="22"/>
      <c r="D5" s="20">
        <v>0.05</v>
      </c>
      <c r="H5" s="22"/>
      <c r="I5" s="6">
        <v>8</v>
      </c>
      <c r="M5" s="22"/>
      <c r="N5" s="6">
        <v>50000</v>
      </c>
    </row>
    <row r="6" spans="1:17" ht="15.75" x14ac:dyDescent="0.5">
      <c r="A6" s="16" t="s">
        <v>29</v>
      </c>
      <c r="B6" s="17">
        <f>B5-B1</f>
        <v>18128.786332015618</v>
      </c>
      <c r="C6" s="22"/>
      <c r="D6" s="20">
        <v>0.06</v>
      </c>
      <c r="H6" s="22"/>
      <c r="I6" s="6">
        <v>9</v>
      </c>
      <c r="M6" s="22"/>
      <c r="N6" s="6">
        <v>55000</v>
      </c>
    </row>
    <row r="7" spans="1:17" x14ac:dyDescent="0.45">
      <c r="C7" s="22"/>
      <c r="D7" s="20">
        <v>7.0000000000000007E-2</v>
      </c>
      <c r="H7" s="22"/>
      <c r="I7" s="6">
        <v>10</v>
      </c>
      <c r="M7" s="22"/>
      <c r="N7" s="6">
        <v>60000</v>
      </c>
    </row>
    <row r="8" spans="1:17" x14ac:dyDescent="0.45">
      <c r="C8" s="22"/>
      <c r="D8" s="20">
        <v>0.08</v>
      </c>
      <c r="H8" s="22"/>
      <c r="M8" s="22"/>
    </row>
    <row r="9" spans="1:17" x14ac:dyDescent="0.45">
      <c r="D9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71EE-B70F-4DA4-8EBA-8794DE8535B8}">
  <dimension ref="A1:Q9"/>
  <sheetViews>
    <sheetView workbookViewId="0">
      <selection activeCell="P3" sqref="P3"/>
    </sheetView>
  </sheetViews>
  <sheetFormatPr defaultRowHeight="14.25" x14ac:dyDescent="0.45"/>
  <cols>
    <col min="1" max="1" width="14.06640625" customWidth="1"/>
    <col min="2" max="2" width="9.265625" bestFit="1" customWidth="1"/>
    <col min="3" max="3" width="3.33203125" customWidth="1"/>
    <col min="4" max="4" width="4.59765625" bestFit="1" customWidth="1"/>
    <col min="5" max="5" width="14.265625" bestFit="1" customWidth="1"/>
    <col min="6" max="6" width="14.265625" customWidth="1"/>
    <col min="7" max="7" width="14.86328125" customWidth="1"/>
    <col min="8" max="8" width="3.33203125" customWidth="1"/>
    <col min="9" max="9" width="3.9296875" bestFit="1" customWidth="1"/>
    <col min="10" max="10" width="8.59765625" bestFit="1" customWidth="1"/>
    <col min="11" max="11" width="14.53125" bestFit="1" customWidth="1"/>
    <col min="12" max="12" width="12.6640625" bestFit="1" customWidth="1"/>
    <col min="13" max="13" width="3.33203125" customWidth="1"/>
    <col min="14" max="14" width="7.3984375" bestFit="1" customWidth="1"/>
    <col min="15" max="15" width="8.59765625" bestFit="1" customWidth="1"/>
    <col min="16" max="16" width="14.53125" bestFit="1" customWidth="1"/>
    <col min="17" max="17" width="12.6640625" bestFit="1" customWidth="1"/>
  </cols>
  <sheetData>
    <row r="1" spans="1:17" ht="15.75" x14ac:dyDescent="0.5">
      <c r="A1" s="16" t="s">
        <v>25</v>
      </c>
      <c r="B1" s="17">
        <v>50000</v>
      </c>
      <c r="C1" s="22"/>
      <c r="E1" s="19" t="s">
        <v>26</v>
      </c>
      <c r="F1" s="19" t="s">
        <v>28</v>
      </c>
      <c r="G1" s="19" t="s">
        <v>29</v>
      </c>
      <c r="H1" s="22"/>
      <c r="J1" s="19" t="s">
        <v>26</v>
      </c>
      <c r="K1" s="19" t="s">
        <v>28</v>
      </c>
      <c r="L1" s="19" t="s">
        <v>29</v>
      </c>
      <c r="M1" s="22"/>
      <c r="O1" s="19" t="s">
        <v>26</v>
      </c>
      <c r="P1" s="19" t="s">
        <v>28</v>
      </c>
      <c r="Q1" s="19" t="s">
        <v>29</v>
      </c>
    </row>
    <row r="2" spans="1:17" ht="15.75" x14ac:dyDescent="0.5">
      <c r="A2" s="16" t="s">
        <v>30</v>
      </c>
      <c r="B2" s="18">
        <v>6.5000000000000002E-2</v>
      </c>
      <c r="C2" s="22"/>
      <c r="E2" s="14">
        <f>B4</f>
        <v>567.73988610013009</v>
      </c>
      <c r="F2" s="14">
        <f>B5</f>
        <v>68128.786332015618</v>
      </c>
      <c r="G2" s="14">
        <f>B6</f>
        <v>18128.786332015618</v>
      </c>
      <c r="H2" s="22"/>
      <c r="J2" s="14">
        <f>B4</f>
        <v>567.73988610013009</v>
      </c>
      <c r="K2" s="14">
        <f>B5</f>
        <v>68128.786332015618</v>
      </c>
      <c r="L2" s="14">
        <f>B6</f>
        <v>18128.786332015618</v>
      </c>
      <c r="M2" s="22"/>
      <c r="N2" s="14"/>
      <c r="O2" s="14">
        <f>B4</f>
        <v>567.73988610013009</v>
      </c>
      <c r="P2" s="14">
        <f>B5</f>
        <v>68128.786332015618</v>
      </c>
      <c r="Q2" s="14">
        <f>B6</f>
        <v>18128.786332015618</v>
      </c>
    </row>
    <row r="3" spans="1:17" ht="15.75" x14ac:dyDescent="0.5">
      <c r="A3" s="16" t="s">
        <v>27</v>
      </c>
      <c r="B3" s="16">
        <v>10</v>
      </c>
      <c r="C3" s="22"/>
      <c r="D3" s="20">
        <v>0.03</v>
      </c>
      <c r="E3" s="14">
        <f t="dataTable" ref="E3:G8" dt2D="0" dtr="0" r1="B2"/>
        <v>482.80372349194761</v>
      </c>
      <c r="F3" s="14">
        <v>57936.446819033707</v>
      </c>
      <c r="G3" s="14">
        <v>7936.4468190337066</v>
      </c>
      <c r="H3" s="22"/>
      <c r="I3" s="6">
        <v>6</v>
      </c>
      <c r="J3" s="14">
        <f t="dataTable" ref="J3:L7" dt2D="0" dtr="0" r1="B3" ca="1"/>
        <v>840.49648118911296</v>
      </c>
      <c r="K3" s="14">
        <v>60515.746645616127</v>
      </c>
      <c r="L3" s="14">
        <v>10515.746645616127</v>
      </c>
      <c r="M3" s="22"/>
      <c r="N3" s="14">
        <v>40000</v>
      </c>
      <c r="O3" s="14">
        <f t="dataTable" ref="O3:Q7" dt2D="0" dtr="0" r1="B1" ca="1"/>
        <v>454.19190888010405</v>
      </c>
      <c r="P3" s="14">
        <v>54503.029065612485</v>
      </c>
      <c r="Q3" s="14">
        <v>14503.029065612485</v>
      </c>
    </row>
    <row r="4" spans="1:17" ht="15.75" x14ac:dyDescent="0.5">
      <c r="A4" s="16" t="s">
        <v>26</v>
      </c>
      <c r="B4" s="17">
        <f>PMT(B2/12,B3*12,-B1)</f>
        <v>567.73988610013009</v>
      </c>
      <c r="C4" s="22"/>
      <c r="D4" s="20">
        <v>0.04</v>
      </c>
      <c r="E4" s="14">
        <v>506.22569082440742</v>
      </c>
      <c r="F4" s="14">
        <v>60747.082898928886</v>
      </c>
      <c r="G4" s="14">
        <v>10747.082898928886</v>
      </c>
      <c r="H4" s="22"/>
      <c r="I4" s="6">
        <v>7</v>
      </c>
      <c r="J4" s="14">
        <v>742.47182359155431</v>
      </c>
      <c r="K4" s="14">
        <v>62367.633181690559</v>
      </c>
      <c r="L4" s="14">
        <v>12367.633181690559</v>
      </c>
      <c r="M4" s="22"/>
      <c r="N4" s="14">
        <v>45000</v>
      </c>
      <c r="O4" s="14">
        <v>510.96589749011707</v>
      </c>
      <c r="P4" s="14">
        <v>61315.907698814051</v>
      </c>
      <c r="Q4" s="14">
        <v>16315.907698814051</v>
      </c>
    </row>
    <row r="5" spans="1:17" ht="15.75" x14ac:dyDescent="0.5">
      <c r="A5" s="16" t="s">
        <v>28</v>
      </c>
      <c r="B5" s="17">
        <f>B4*B3*12</f>
        <v>68128.786332015618</v>
      </c>
      <c r="C5" s="22"/>
      <c r="D5" s="20">
        <v>0.05</v>
      </c>
      <c r="E5" s="14">
        <v>530.3275761953762</v>
      </c>
      <c r="F5" s="14">
        <v>63639.309143445149</v>
      </c>
      <c r="G5" s="14">
        <v>13639.309143445149</v>
      </c>
      <c r="H5" s="22"/>
      <c r="I5" s="6">
        <v>8</v>
      </c>
      <c r="J5" s="14">
        <v>669.31163039029173</v>
      </c>
      <c r="K5" s="14">
        <v>64253.916517468009</v>
      </c>
      <c r="L5" s="14">
        <v>14253.916517468009</v>
      </c>
      <c r="M5" s="22"/>
      <c r="N5" s="14">
        <v>50000</v>
      </c>
      <c r="O5" s="14">
        <v>567.73988610013009</v>
      </c>
      <c r="P5" s="14">
        <v>68128.786332015618</v>
      </c>
      <c r="Q5" s="14">
        <v>18128.786332015618</v>
      </c>
    </row>
    <row r="6" spans="1:17" ht="15.75" x14ac:dyDescent="0.5">
      <c r="A6" s="16" t="s">
        <v>29</v>
      </c>
      <c r="B6" s="17">
        <f>B5-B1</f>
        <v>18128.786332015618</v>
      </c>
      <c r="C6" s="22"/>
      <c r="D6" s="20">
        <v>0.06</v>
      </c>
      <c r="E6" s="14">
        <v>555.10250970824723</v>
      </c>
      <c r="F6" s="14">
        <v>66612.30116498968</v>
      </c>
      <c r="G6" s="14">
        <v>16612.30116498968</v>
      </c>
      <c r="H6" s="22"/>
      <c r="I6" s="6">
        <v>9</v>
      </c>
      <c r="J6" s="14">
        <v>612.72575487732956</v>
      </c>
      <c r="K6" s="14">
        <v>66174.381526751589</v>
      </c>
      <c r="L6" s="14">
        <v>16174.381526751589</v>
      </c>
      <c r="M6" s="22"/>
      <c r="N6" s="14">
        <v>55000</v>
      </c>
      <c r="O6" s="14">
        <v>624.51387471014311</v>
      </c>
      <c r="P6" s="14">
        <v>74941.664965217176</v>
      </c>
      <c r="Q6" s="14">
        <v>19941.664965217176</v>
      </c>
    </row>
    <row r="7" spans="1:17" x14ac:dyDescent="0.45">
      <c r="C7" s="22"/>
      <c r="D7" s="20">
        <v>7.0000000000000007E-2</v>
      </c>
      <c r="E7" s="14">
        <v>580.54239609312037</v>
      </c>
      <c r="F7" s="14">
        <v>69665.087531174446</v>
      </c>
      <c r="G7" s="14">
        <v>19665.087531174446</v>
      </c>
      <c r="H7" s="22"/>
      <c r="I7" s="6">
        <v>10</v>
      </c>
      <c r="J7" s="14">
        <v>567.73988610013009</v>
      </c>
      <c r="K7" s="14">
        <v>68128.786332015618</v>
      </c>
      <c r="L7" s="14">
        <v>18128.786332015618</v>
      </c>
      <c r="M7" s="22"/>
      <c r="N7" s="14">
        <v>60000</v>
      </c>
      <c r="O7" s="14">
        <v>681.28786332015602</v>
      </c>
      <c r="P7" s="14">
        <v>81754.543598418735</v>
      </c>
      <c r="Q7" s="14">
        <v>21754.543598418735</v>
      </c>
    </row>
    <row r="8" spans="1:17" x14ac:dyDescent="0.45">
      <c r="C8" s="22"/>
      <c r="D8" s="20">
        <v>0.08</v>
      </c>
      <c r="E8" s="14">
        <v>606.63797177678464</v>
      </c>
      <c r="F8" s="14">
        <v>72796.556613214154</v>
      </c>
      <c r="G8" s="14">
        <v>22796.556613214154</v>
      </c>
      <c r="H8" s="22"/>
      <c r="J8" s="14"/>
      <c r="K8" s="14"/>
      <c r="L8" s="14"/>
      <c r="M8" s="22"/>
    </row>
    <row r="9" spans="1:17" x14ac:dyDescent="0.45">
      <c r="D9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3A2E-6DD7-453C-BB15-77AEC1723576}">
  <dimension ref="A1:O10"/>
  <sheetViews>
    <sheetView workbookViewId="0">
      <selection activeCell="E13" sqref="E13"/>
    </sheetView>
  </sheetViews>
  <sheetFormatPr defaultRowHeight="14.25" x14ac:dyDescent="0.45"/>
  <cols>
    <col min="1" max="1" width="14.06640625" customWidth="1"/>
    <col min="2" max="2" width="11.46484375" customWidth="1"/>
    <col min="3" max="3" width="8.19921875" customWidth="1"/>
    <col min="4" max="4" width="8.46484375" bestFit="1" customWidth="1"/>
    <col min="5" max="15" width="7.59765625" customWidth="1"/>
  </cols>
  <sheetData>
    <row r="1" spans="1:15" ht="15.75" x14ac:dyDescent="0.5">
      <c r="A1" s="16" t="s">
        <v>25</v>
      </c>
      <c r="B1" s="17">
        <f>C1*1000</f>
        <v>60000</v>
      </c>
      <c r="C1">
        <v>60</v>
      </c>
      <c r="E1" s="19"/>
      <c r="F1" s="19"/>
      <c r="G1" s="19"/>
    </row>
    <row r="2" spans="1:15" ht="15.75" x14ac:dyDescent="0.5">
      <c r="A2" s="16" t="s">
        <v>30</v>
      </c>
      <c r="B2" s="18">
        <v>6.5000000000000002E-2</v>
      </c>
      <c r="D2" s="15">
        <f>B4</f>
        <v>681.28786332015602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 spans="1:15" ht="15.75" x14ac:dyDescent="0.5">
      <c r="A3" s="16" t="s">
        <v>27</v>
      </c>
      <c r="B3" s="16">
        <v>10</v>
      </c>
      <c r="D3" s="20">
        <v>0.03</v>
      </c>
      <c r="E3" s="14">
        <f t="dataTable" ref="E3:O10" dt2D="1" dtr="1" r1="B3" r2="B2"/>
        <v>1078.1214398437883</v>
      </c>
      <c r="F3" s="14">
        <v>911.62054916632451</v>
      </c>
      <c r="G3" s="14">
        <v>792.79800392770642</v>
      </c>
      <c r="H3" s="14">
        <v>703.77431581181452</v>
      </c>
      <c r="I3" s="14">
        <v>634.61642104535042</v>
      </c>
      <c r="J3" s="14">
        <v>579.36446819033711</v>
      </c>
      <c r="K3" s="14">
        <v>534.22581260278025</v>
      </c>
      <c r="L3" s="14">
        <v>496.67201366882369</v>
      </c>
      <c r="M3" s="14">
        <v>464.95260255351678</v>
      </c>
      <c r="N3" s="14">
        <v>437.81723520581028</v>
      </c>
      <c r="O3" s="14">
        <v>414.34898416679403</v>
      </c>
    </row>
    <row r="4" spans="1:15" ht="15.75" x14ac:dyDescent="0.5">
      <c r="A4" s="16" t="s">
        <v>26</v>
      </c>
      <c r="B4" s="17">
        <f>PMT(B2/12,B3*12,-B1)</f>
        <v>681.28786332015602</v>
      </c>
      <c r="D4" s="20">
        <v>0.04</v>
      </c>
      <c r="E4" s="14">
        <v>1104.9913233159812</v>
      </c>
      <c r="F4" s="14">
        <v>938.71098435255021</v>
      </c>
      <c r="G4" s="14">
        <v>820.1283801893909</v>
      </c>
      <c r="H4" s="14">
        <v>731.35651813841241</v>
      </c>
      <c r="I4" s="14">
        <v>662.4581341812235</v>
      </c>
      <c r="J4" s="14">
        <v>607.47082898928898</v>
      </c>
      <c r="K4" s="14">
        <v>562.60031161031452</v>
      </c>
      <c r="L4" s="14">
        <v>525.31702134816237</v>
      </c>
      <c r="M4" s="14">
        <v>493.86969342364989</v>
      </c>
      <c r="N4" s="14">
        <v>467.00739652503364</v>
      </c>
      <c r="O4" s="14">
        <v>443.81275536556205</v>
      </c>
    </row>
    <row r="5" spans="1:15" ht="15.75" x14ac:dyDescent="0.5">
      <c r="A5" s="16" t="s">
        <v>28</v>
      </c>
      <c r="B5" s="17">
        <f>B4*B3*12</f>
        <v>81754.543598418735</v>
      </c>
      <c r="D5" s="20">
        <v>0.05</v>
      </c>
      <c r="E5" s="14">
        <v>1132.2740186406561</v>
      </c>
      <c r="F5" s="14">
        <v>966.29595968705576</v>
      </c>
      <c r="G5" s="14">
        <v>848.0345443144206</v>
      </c>
      <c r="H5" s="14">
        <v>759.59520072742782</v>
      </c>
      <c r="I5" s="14">
        <v>691.03639010188158</v>
      </c>
      <c r="J5" s="14">
        <v>636.39309143445143</v>
      </c>
      <c r="K5" s="14">
        <v>591.86929480531114</v>
      </c>
      <c r="L5" s="14">
        <v>554.93424814191144</v>
      </c>
      <c r="M5" s="14">
        <v>523.83582097898193</v>
      </c>
      <c r="N5" s="14">
        <v>497.32242671231916</v>
      </c>
      <c r="O5" s="14">
        <v>474.47617604492672</v>
      </c>
    </row>
    <row r="6" spans="1:15" ht="15.75" x14ac:dyDescent="0.5">
      <c r="A6" s="16" t="s">
        <v>29</v>
      </c>
      <c r="B6" s="17">
        <f>B5-B1</f>
        <v>21754.543598418735</v>
      </c>
      <c r="D6" s="20">
        <v>0.06</v>
      </c>
      <c r="E6" s="14">
        <v>1159.9680917656749</v>
      </c>
      <c r="F6" s="14">
        <v>994.37327360833217</v>
      </c>
      <c r="G6" s="14">
        <v>876.51326902684741</v>
      </c>
      <c r="H6" s="14">
        <v>788.48581260835226</v>
      </c>
      <c r="I6" s="14">
        <v>720.34497785553538</v>
      </c>
      <c r="J6" s="14">
        <v>666.12301164989663</v>
      </c>
      <c r="K6" s="14">
        <v>622.02207761115426</v>
      </c>
      <c r="L6" s="14">
        <v>585.51012814576723</v>
      </c>
      <c r="M6" s="14">
        <v>554.83406664193558</v>
      </c>
      <c r="N6" s="14">
        <v>528.7415547201382</v>
      </c>
      <c r="O6" s="14">
        <v>506.31409682907076</v>
      </c>
    </row>
    <row r="7" spans="1:15" x14ac:dyDescent="0.45">
      <c r="D7" s="20">
        <v>7.0000000000000007E-2</v>
      </c>
      <c r="E7" s="14">
        <v>1188.0719124209722</v>
      </c>
      <c r="F7" s="14">
        <v>1022.9403883181772</v>
      </c>
      <c r="G7" s="14">
        <v>905.56079893136359</v>
      </c>
      <c r="H7" s="14">
        <v>818.02302483018889</v>
      </c>
      <c r="I7" s="14">
        <v>750.37659566224465</v>
      </c>
      <c r="J7" s="14">
        <v>696.65087531174436</v>
      </c>
      <c r="K7" s="14">
        <v>653.04605614865102</v>
      </c>
      <c r="L7" s="14">
        <v>617.02865700736868</v>
      </c>
      <c r="M7" s="14">
        <v>586.84448436726211</v>
      </c>
      <c r="N7" s="14">
        <v>561.24032507679942</v>
      </c>
      <c r="O7" s="14">
        <v>539.29696251145629</v>
      </c>
    </row>
    <row r="8" spans="1:15" x14ac:dyDescent="0.45">
      <c r="D8" s="20">
        <v>0.08</v>
      </c>
      <c r="E8" s="14">
        <v>1216.5836573048209</v>
      </c>
      <c r="F8" s="14">
        <v>1051.9944367171674</v>
      </c>
      <c r="G8" s="14">
        <v>935.17286416017248</v>
      </c>
      <c r="H8" s="14">
        <v>848.2007552726883</v>
      </c>
      <c r="I8" s="14">
        <v>781.12289323417281</v>
      </c>
      <c r="J8" s="14">
        <v>727.96556613214159</v>
      </c>
      <c r="K8" s="14">
        <v>684.92681327058096</v>
      </c>
      <c r="L8" s="14">
        <v>649.47155004208889</v>
      </c>
      <c r="M8" s="14">
        <v>619.84432890064363</v>
      </c>
      <c r="N8" s="14">
        <v>594.79091822886039</v>
      </c>
      <c r="O8" s="14">
        <v>573.39125059821083</v>
      </c>
    </row>
    <row r="9" spans="1:15" x14ac:dyDescent="0.45">
      <c r="D9" s="20">
        <v>0.09</v>
      </c>
      <c r="E9" s="14">
        <v>1245.5013135812403</v>
      </c>
      <c r="F9" s="14">
        <v>1081.5322300963098</v>
      </c>
      <c r="G9" s="14">
        <v>965.34469560231298</v>
      </c>
      <c r="H9" s="14">
        <v>879.01219642157798</v>
      </c>
      <c r="I9" s="14">
        <v>812.57451918823529</v>
      </c>
      <c r="J9" s="14">
        <v>760.05464250149691</v>
      </c>
      <c r="K9" s="14">
        <v>717.64823692293464</v>
      </c>
      <c r="L9" s="14">
        <v>682.81841805624356</v>
      </c>
      <c r="M9" s="14">
        <v>653.80830835766983</v>
      </c>
      <c r="N9" s="14">
        <v>629.36250294153592</v>
      </c>
      <c r="O9" s="14">
        <v>608.55995049707087</v>
      </c>
    </row>
    <row r="10" spans="1:15" x14ac:dyDescent="0.45">
      <c r="D10" s="20">
        <v>0.1</v>
      </c>
      <c r="E10" s="14">
        <v>1274.8226826760965</v>
      </c>
      <c r="F10" s="14">
        <v>1111.5502665462288</v>
      </c>
      <c r="G10" s="14">
        <v>996.07104161315453</v>
      </c>
      <c r="H10" s="14">
        <v>910.4498458682599</v>
      </c>
      <c r="I10" s="14">
        <v>844.72117304227345</v>
      </c>
      <c r="J10" s="14">
        <v>792.90442129056999</v>
      </c>
      <c r="K10" s="14">
        <v>751.19264899975212</v>
      </c>
      <c r="L10" s="14">
        <v>717.04695769640034</v>
      </c>
      <c r="M10" s="14">
        <v>688.70885586340637</v>
      </c>
      <c r="N10" s="14">
        <v>664.92161242116561</v>
      </c>
      <c r="O10" s="14">
        <v>644.76307062486967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Scroll Bar 1">
              <controlPr defaultSize="0" autoPict="0">
                <anchor moveWithCells="1">
                  <from>
                    <xdr:col>2</xdr:col>
                    <xdr:colOff>295275</xdr:colOff>
                    <xdr:row>1</xdr:row>
                    <xdr:rowOff>61913</xdr:rowOff>
                  </from>
                  <to>
                    <xdr:col>3</xdr:col>
                    <xdr:colOff>9525</xdr:colOff>
                    <xdr:row>9</xdr:row>
                    <xdr:rowOff>90488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Goal Seek</vt:lpstr>
      <vt:lpstr>One Way Data Table</vt:lpstr>
      <vt:lpstr>One Way Data Table Solved</vt:lpstr>
      <vt:lpstr>One Way Data Table Price</vt:lpstr>
      <vt:lpstr>One Way Data Table Price Solved</vt:lpstr>
      <vt:lpstr>One Way Data Table Cost</vt:lpstr>
      <vt:lpstr>One Way Data Table cost Solved</vt:lpstr>
      <vt:lpstr>Two Way Data Table</vt:lpstr>
      <vt:lpstr>Two Way Data Table  Solved</vt:lpstr>
      <vt:lpstr>Scroll Bar</vt:lpstr>
      <vt:lpstr>Case Study</vt:lpstr>
      <vt:lpstr>Case Study One Way</vt:lpstr>
      <vt:lpstr>Case Study One Way Solved</vt:lpstr>
      <vt:lpstr>Case Study Two 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Gottlieb</dc:creator>
  <cp:lastModifiedBy>Isaac Gottlieb</cp:lastModifiedBy>
  <dcterms:created xsi:type="dcterms:W3CDTF">2022-08-17T14:08:43Z</dcterms:created>
  <dcterms:modified xsi:type="dcterms:W3CDTF">2022-09-14T14:39:58Z</dcterms:modified>
</cp:coreProperties>
</file>