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al\Recobro mejorado Tesis\KineticModel-master\Templates\R_VGO_D_N_G\"/>
    </mc:Choice>
  </mc:AlternateContent>
  <bookViews>
    <workbookView xWindow="3960" yWindow="15" windowWidth="16095" windowHeight="9660" activeTab="1"/>
  </bookViews>
  <sheets>
    <sheet name="Sheet1" sheetId="1" r:id="rId1"/>
    <sheet name="Sheet2" sheetId="2" r:id="rId2"/>
    <sheet name="Sheet3" sheetId="3" r:id="rId3"/>
  </sheets>
  <definedNames>
    <definedName name="Hola" localSheetId="0">Sheet1!$B$7:$J$10</definedName>
  </definedNames>
  <calcPr calcId="152511"/>
</workbook>
</file>

<file path=xl/calcChain.xml><?xml version="1.0" encoding="utf-8"?>
<calcChain xmlns="http://schemas.openxmlformats.org/spreadsheetml/2006/main">
  <c r="C29" i="2" l="1"/>
  <c r="D29" i="2"/>
  <c r="E29" i="2"/>
  <c r="F29" i="2"/>
  <c r="G29" i="2"/>
  <c r="I29" i="2"/>
  <c r="C30" i="2"/>
  <c r="D30" i="2"/>
  <c r="E30" i="2"/>
  <c r="F30" i="2"/>
  <c r="G30" i="2"/>
  <c r="I30" i="2"/>
  <c r="C31" i="2"/>
  <c r="D31" i="2"/>
  <c r="E31" i="2"/>
  <c r="F31" i="2"/>
  <c r="G31" i="2"/>
  <c r="I31" i="2"/>
  <c r="C32" i="2"/>
  <c r="D32" i="2"/>
  <c r="E32" i="2"/>
  <c r="F32" i="2"/>
  <c r="G32" i="2"/>
  <c r="I32" i="2"/>
  <c r="B30" i="2"/>
  <c r="B31" i="2"/>
  <c r="B32" i="2"/>
  <c r="B29" i="2"/>
  <c r="A30" i="2"/>
  <c r="A31" i="2"/>
  <c r="A32" i="2"/>
  <c r="A29" i="2"/>
  <c r="C8" i="2"/>
  <c r="D8" i="2"/>
  <c r="E8" i="2"/>
  <c r="F8" i="2"/>
  <c r="G8" i="2"/>
  <c r="I8" i="2"/>
  <c r="C9" i="2"/>
  <c r="D9" i="2"/>
  <c r="E9" i="2"/>
  <c r="F9" i="2"/>
  <c r="G9" i="2"/>
  <c r="I9" i="2"/>
  <c r="C10" i="2"/>
  <c r="D10" i="2"/>
  <c r="E10" i="2"/>
  <c r="F10" i="2"/>
  <c r="G10" i="2"/>
  <c r="I10" i="2"/>
  <c r="C11" i="2"/>
  <c r="D11" i="2"/>
  <c r="E11" i="2"/>
  <c r="F11" i="2"/>
  <c r="G11" i="2"/>
  <c r="I11" i="2"/>
  <c r="C12" i="2"/>
  <c r="D12" i="2"/>
  <c r="E12" i="2"/>
  <c r="F12" i="2"/>
  <c r="G12" i="2"/>
  <c r="I12" i="2"/>
  <c r="C13" i="2"/>
  <c r="D13" i="2"/>
  <c r="E13" i="2"/>
  <c r="F13" i="2"/>
  <c r="G13" i="2"/>
  <c r="I13" i="2"/>
  <c r="C14" i="2"/>
  <c r="D14" i="2"/>
  <c r="E14" i="2"/>
  <c r="F14" i="2"/>
  <c r="G14" i="2"/>
  <c r="I14" i="2"/>
  <c r="C15" i="2"/>
  <c r="D15" i="2"/>
  <c r="E15" i="2"/>
  <c r="F15" i="2"/>
  <c r="G15" i="2"/>
  <c r="I15" i="2"/>
  <c r="C16" i="2"/>
  <c r="D16" i="2"/>
  <c r="E16" i="2"/>
  <c r="F16" i="2"/>
  <c r="G16" i="2"/>
  <c r="I16" i="2"/>
  <c r="C17" i="2"/>
  <c r="D17" i="2"/>
  <c r="E17" i="2"/>
  <c r="F17" i="2"/>
  <c r="G17" i="2"/>
  <c r="I17" i="2"/>
  <c r="C18" i="2"/>
  <c r="D18" i="2"/>
  <c r="E18" i="2"/>
  <c r="F18" i="2"/>
  <c r="G18" i="2"/>
  <c r="I18" i="2"/>
  <c r="C19" i="2"/>
  <c r="D19" i="2"/>
  <c r="E19" i="2"/>
  <c r="F19" i="2"/>
  <c r="G19" i="2"/>
  <c r="I19" i="2"/>
  <c r="C20" i="2"/>
  <c r="D20" i="2"/>
  <c r="E20" i="2"/>
  <c r="F20" i="2"/>
  <c r="G20" i="2"/>
  <c r="I20" i="2"/>
  <c r="B9" i="2"/>
  <c r="B10" i="2"/>
  <c r="B11" i="2"/>
  <c r="B12" i="2"/>
  <c r="B13" i="2"/>
  <c r="B14" i="2"/>
  <c r="B15" i="2"/>
  <c r="B16" i="2"/>
  <c r="B17" i="2"/>
  <c r="B18" i="2"/>
  <c r="B19" i="2"/>
  <c r="B20" i="2"/>
  <c r="B8" i="2"/>
  <c r="A9" i="2"/>
  <c r="A10" i="2"/>
  <c r="A11" i="2"/>
  <c r="A12" i="2"/>
  <c r="A13" i="2"/>
  <c r="A14" i="2"/>
  <c r="A15" i="2"/>
  <c r="A16" i="2"/>
  <c r="A17" i="2"/>
  <c r="A18" i="2"/>
  <c r="A19" i="2"/>
  <c r="A20" i="2"/>
  <c r="A8" i="2"/>
</calcChain>
</file>

<file path=xl/connections.xml><?xml version="1.0" encoding="utf-8"?>
<connections xmlns="http://schemas.openxmlformats.org/spreadsheetml/2006/main">
  <connection id="1" name="Hola" type="6" refreshedVersion="5" background="1" saveData="1">
    <textPr codePage="850" sourceFile="D:\Unal\Recobro mejorado Tesis\KineticModel-master\Templates\R_VGO_D_N_G\Hola.csv" decimal="," thousands=".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<sst xmlns="http://schemas.openxmlformats.org/spreadsheetml/2006/main" count="86" uniqueCount="24">
  <si>
    <t>Temperature °C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</si>
  <si>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</si>
  <si>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</si>
  <si>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</si>
  <si>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</si>
  <si>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</si>
  <si>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</si>
  <si>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</si>
  <si>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</si>
  <si>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</si>
  <si>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</si>
  <si>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Error (%)</t>
  </si>
  <si>
    <t>Pendiente</t>
  </si>
  <si>
    <t>Intercepto</t>
  </si>
  <si>
    <t>Ajuste</t>
  </si>
  <si>
    <t>NaN</t>
  </si>
  <si>
    <t>Temperatura (°C)</t>
  </si>
  <si>
    <t>Tiempos (h)</t>
  </si>
  <si>
    <t>Y_R</t>
  </si>
  <si>
    <t>Y_VGO</t>
  </si>
  <si>
    <t>Y_D</t>
  </si>
  <si>
    <t>Y_N</t>
  </si>
  <si>
    <t>Y_G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</si>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</sst>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Ajuste</a:t>
            </a:r>
            <a:r>
              <a:rPr lang="es-CO" baseline="0"/>
              <a:t> de las constantes</a:t>
            </a:r>
            <a:r>
              <a:rPr lang="es-CO"/>
              <a:t> </a:t>
            </a:r>
            <a:r>
              <a:rPr lang="es-CO" baseline="0"/>
              <a:t>cinéticas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2.14E-3</c:v>
                </c:pt>
                <c:pt idx="1">
                  <c:v>8.4499999999999992E-3</c:v>
                </c:pt>
                <c:pt idx="2">
                  <c:v>1.324E-2</c:v>
                </c:pt>
                <c:pt idx="3">
                  <c:v>2.6499999999999999E-2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2.1400003684590501E-3</c:v>
                </c:pt>
                <c:pt idx="1">
                  <c:v>8.450003255934745E-3</c:v>
                </c:pt>
                <c:pt idx="2">
                  <c:v>1.324000332388983E-2</c:v>
                </c:pt>
                <c:pt idx="3">
                  <c:v>2.6500097441199091E-2</c:v>
                </c:pt>
              </c:numCache>
            </c:numRef>
          </c:yVal>
          <c:smooth val="0"/>
        </c:ser>
        <c:ser>
          <c:idx val="1"/>
          <c:order val="1"/>
          <c:tx>
            <c:v>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Sheet1!$D$7:$D$10</c:f>
              <c:numCache>
                <c:formatCode>General</c:formatCode>
                <c:ptCount val="4"/>
                <c:pt idx="0">
                  <c:v>1.31E-3</c:v>
                </c:pt>
                <c:pt idx="1">
                  <c:v>6.1000000000000004E-3</c:v>
                </c:pt>
                <c:pt idx="2">
                  <c:v>9.5099999999999994E-3</c:v>
                </c:pt>
                <c:pt idx="3">
                  <c:v>3.0929999999999999E-2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1.3100477703147249E-3</c:v>
                </c:pt>
                <c:pt idx="1">
                  <c:v>6.1000006860047716E-3</c:v>
                </c:pt>
                <c:pt idx="2">
                  <c:v>9.5100017948280564E-3</c:v>
                </c:pt>
                <c:pt idx="3">
                  <c:v>3.092985022661868E-2</c:v>
                </c:pt>
              </c:numCache>
            </c:numRef>
          </c:yVal>
          <c:smooth val="0"/>
        </c:ser>
        <c:ser>
          <c:idx val="2"/>
          <c:order val="2"/>
          <c:tx>
            <c:v>k3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Sheet1!$E$7:$E$10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1.1299999999999999E-3</c:v>
                </c:pt>
                <c:pt idx="2">
                  <c:v>2.5100000000000001E-3</c:v>
                </c:pt>
                <c:pt idx="3">
                  <c:v>1.1299999999999999E-2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3.0002641122078161E-4</c:v>
                </c:pt>
                <c:pt idx="1">
                  <c:v>1.130001060874508E-3</c:v>
                </c:pt>
                <c:pt idx="2">
                  <c:v>2.5100013577030681E-3</c:v>
                </c:pt>
                <c:pt idx="3">
                  <c:v>1.130028136692092E-2</c:v>
                </c:pt>
              </c:numCache>
            </c:numRef>
          </c:yVal>
          <c:smooth val="0"/>
        </c:ser>
        <c:ser>
          <c:idx val="3"/>
          <c:order val="3"/>
          <c:tx>
            <c:v>k4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Sheet1!$F$7:$F$10</c:f>
              <c:numCache>
                <c:formatCode>General</c:formatCode>
                <c:ptCount val="4"/>
                <c:pt idx="0">
                  <c:v>6.0000000000000002E-5</c:v>
                </c:pt>
                <c:pt idx="1">
                  <c:v>7.2999999999999996E-4</c:v>
                </c:pt>
                <c:pt idx="2">
                  <c:v>8.4999999999999995E-4</c:v>
                </c:pt>
                <c:pt idx="3">
                  <c:v>9.0200000000000002E-3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5.9925449766990517E-5</c:v>
                </c:pt>
                <c:pt idx="1">
                  <c:v>7.2999462890583028E-4</c:v>
                </c:pt>
                <c:pt idx="2">
                  <c:v>8.499904735390951E-4</c:v>
                </c:pt>
                <c:pt idx="3">
                  <c:v>9.0197703406768425E-3</c:v>
                </c:pt>
              </c:numCache>
            </c:numRef>
          </c:yVal>
          <c:smooth val="0"/>
        </c:ser>
        <c:ser>
          <c:idx val="4"/>
          <c:order val="4"/>
          <c:tx>
            <c:v>k5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Sheet1!$G$7:$G$10</c:f>
              <c:numCache>
                <c:formatCode>General</c:formatCode>
                <c:ptCount val="4"/>
                <c:pt idx="0">
                  <c:v>6.7000000000000002E-3</c:v>
                </c:pt>
                <c:pt idx="1">
                  <c:v>2.82E-3</c:v>
                </c:pt>
                <c:pt idx="2">
                  <c:v>1.81E-3</c:v>
                </c:pt>
                <c:pt idx="3">
                  <c:v>4.4999999999999999E-4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6.6999309641783238E-3</c:v>
                </c:pt>
                <c:pt idx="1">
                  <c:v>2.8200018322976218E-3</c:v>
                </c:pt>
                <c:pt idx="2">
                  <c:v>1.810000677540098E-3</c:v>
                </c:pt>
                <c:pt idx="3">
                  <c:v>4.5088247076876159E-4</c:v>
                </c:pt>
              </c:numCache>
            </c:numRef>
          </c:yVal>
          <c:smooth val="0"/>
        </c:ser>
        <c:ser>
          <c:idx val="5"/>
          <c:order val="5"/>
          <c:tx>
            <c:v>k6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Sheet1!$H$7:$H$10</c:f>
              <c:numCache>
                <c:formatCode>General</c:formatCode>
                <c:ptCount val="4"/>
                <c:pt idx="0">
                  <c:v>4.9100000000000003E-3</c:v>
                </c:pt>
                <c:pt idx="1">
                  <c:v>1.41E-3</c:v>
                </c:pt>
                <c:pt idx="2">
                  <c:v>7.2999999999999996E-4</c:v>
                </c:pt>
                <c:pt idx="3">
                  <c:v>1.3999999999999999E-4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4.9099527208495532E-3</c:v>
                </c:pt>
                <c:pt idx="1">
                  <c:v>1.410000076117699E-3</c:v>
                </c:pt>
                <c:pt idx="2">
                  <c:v>7.3000086275166391E-4</c:v>
                </c:pt>
                <c:pt idx="3">
                  <c:v>1.3914431027282819E-4</c:v>
                </c:pt>
              </c:numCache>
            </c:numRef>
          </c:yVal>
          <c:smooth val="0"/>
        </c:ser>
        <c:ser>
          <c:idx val="6"/>
          <c:order val="6"/>
          <c:tx>
            <c:v>k8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Sheet1!$J$7:$J$10</c:f>
              <c:numCache>
                <c:formatCode>General</c:formatCode>
                <c:ptCount val="4"/>
                <c:pt idx="0">
                  <c:v>1.0499999999999999E-3</c:v>
                </c:pt>
                <c:pt idx="1">
                  <c:v>4.6000000000000001E-4</c:v>
                </c:pt>
                <c:pt idx="2">
                  <c:v>3.2000000000000003E-4</c:v>
                </c:pt>
                <c:pt idx="3">
                  <c:v>6.9999999999999994E-5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1.050019885013064E-3</c:v>
                </c:pt>
                <c:pt idx="1">
                  <c:v>4.6000317991627188E-4</c:v>
                </c:pt>
                <c:pt idx="2">
                  <c:v>3.2000265354893692E-4</c:v>
                </c:pt>
                <c:pt idx="3">
                  <c:v>7.1324760679733568E-5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298640"/>
        <c:axId val="-1457298096"/>
      </c:scatterChart>
      <c:valAx>
        <c:axId val="-14572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Constantes</a:t>
                </a:r>
                <a:r>
                  <a:rPr lang="es-CO" baseline="0"/>
                  <a:t> cinéticas literatura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298096"/>
        <c:crosses val="autoZero"/>
        <c:crossBetween val="midCat"/>
      </c:valAx>
      <c:valAx>
        <c:axId val="-14572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Constantes cinéticas</a:t>
                </a:r>
                <a:r>
                  <a:rPr lang="es-CO" baseline="0"/>
                  <a:t> del modelo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2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ajuste de la ecuación de arrhenius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k1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Sheet2!$A$8:$A$20</c:f>
              <c:numCache>
                <c:formatCode>General</c:formatCode>
                <c:ptCount val="13"/>
                <c:pt idx="0">
                  <c:v>1.6859141869678834E-3</c:v>
                </c:pt>
                <c:pt idx="1">
                  <c:v>1.6718214494691967E-3</c:v>
                </c:pt>
                <c:pt idx="2">
                  <c:v>1.6579623642543316E-3</c:v>
                </c:pt>
                <c:pt idx="3">
                  <c:v>1.6443311682972951E-3</c:v>
                </c:pt>
                <c:pt idx="4">
                  <c:v>1.6309222865530458E-3</c:v>
                </c:pt>
                <c:pt idx="5">
                  <c:v>1.61773032435493E-3</c:v>
                </c:pt>
                <c:pt idx="6">
                  <c:v>1.6047500601781273E-3</c:v>
                </c:pt>
                <c:pt idx="7">
                  <c:v>1.5919764387487066E-3</c:v>
                </c:pt>
                <c:pt idx="8">
                  <c:v>1.5794045644791914E-3</c:v>
                </c:pt>
                <c:pt idx="9">
                  <c:v>1.5670296952127244E-3</c:v>
                </c:pt>
                <c:pt idx="10">
                  <c:v>1.5548472362590376E-3</c:v>
                </c:pt>
                <c:pt idx="11">
                  <c:v>1.5428527347064722E-3</c:v>
                </c:pt>
                <c:pt idx="12">
                  <c:v>1.5310418739952539E-3</c:v>
                </c:pt>
              </c:numCache>
            </c:numRef>
          </c:xVal>
          <c:yVal>
            <c:numRef>
              <c:f>Sheet2!$B$8:$B$20</c:f>
              <c:numCache>
                <c:formatCode>General</c:formatCode>
                <c:ptCount val="13"/>
                <c:pt idx="0">
                  <c:v>-6.1217141020865213</c:v>
                </c:pt>
                <c:pt idx="1">
                  <c:v>-5.8908629321229959</c:v>
                </c:pt>
                <c:pt idx="2">
                  <c:v>-5.6638391876749097</c:v>
                </c:pt>
                <c:pt idx="3">
                  <c:v>-5.4405484654162173</c:v>
                </c:pt>
                <c:pt idx="4">
                  <c:v>-5.220899441310646</c:v>
                </c:pt>
                <c:pt idx="5">
                  <c:v>-5.0048037460751793</c:v>
                </c:pt>
                <c:pt idx="6">
                  <c:v>-4.7921758466390507</c:v>
                </c:pt>
                <c:pt idx="7">
                  <c:v>-4.58293293326415</c:v>
                </c:pt>
                <c:pt idx="8">
                  <c:v>-4.3769948120139404</c:v>
                </c:pt>
                <c:pt idx="9">
                  <c:v>-4.1742838022774826</c:v>
                </c:pt>
                <c:pt idx="10">
                  <c:v>-3.9747246390735071</c:v>
                </c:pt>
                <c:pt idx="11">
                  <c:v>-3.7782443798763836</c:v>
                </c:pt>
                <c:pt idx="12">
                  <c:v>-3.5847723157217004</c:v>
                </c:pt>
              </c:numCache>
            </c:numRef>
          </c:yVal>
          <c:smooth val="0"/>
        </c:ser>
        <c:ser>
          <c:idx val="1"/>
          <c:order val="1"/>
          <c:tx>
            <c:v>k2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Sheet2!$A$8:$A$20</c:f>
              <c:numCache>
                <c:formatCode>General</c:formatCode>
                <c:ptCount val="13"/>
                <c:pt idx="0">
                  <c:v>1.6859141869678834E-3</c:v>
                </c:pt>
                <c:pt idx="1">
                  <c:v>1.6718214494691967E-3</c:v>
                </c:pt>
                <c:pt idx="2">
                  <c:v>1.6579623642543316E-3</c:v>
                </c:pt>
                <c:pt idx="3">
                  <c:v>1.6443311682972951E-3</c:v>
                </c:pt>
                <c:pt idx="4">
                  <c:v>1.6309222865530458E-3</c:v>
                </c:pt>
                <c:pt idx="5">
                  <c:v>1.61773032435493E-3</c:v>
                </c:pt>
                <c:pt idx="6">
                  <c:v>1.6047500601781273E-3</c:v>
                </c:pt>
                <c:pt idx="7">
                  <c:v>1.5919764387487066E-3</c:v>
                </c:pt>
                <c:pt idx="8">
                  <c:v>1.5794045644791914E-3</c:v>
                </c:pt>
                <c:pt idx="9">
                  <c:v>1.5670296952127244E-3</c:v>
                </c:pt>
                <c:pt idx="10">
                  <c:v>1.5548472362590376E-3</c:v>
                </c:pt>
                <c:pt idx="11">
                  <c:v>1.5428527347064722E-3</c:v>
                </c:pt>
                <c:pt idx="12">
                  <c:v>1.5310418739952539E-3</c:v>
                </c:pt>
              </c:numCache>
            </c:numRef>
          </c:xVal>
          <c:yVal>
            <c:numRef>
              <c:f>Sheet2!$C$8:$C$20</c:f>
              <c:numCache>
                <c:formatCode>General</c:formatCode>
                <c:ptCount val="13"/>
                <c:pt idx="0">
                  <c:v>-6.6917148317042567</c:v>
                </c:pt>
                <c:pt idx="1">
                  <c:v>-6.4079126548311045</c:v>
                </c:pt>
                <c:pt idx="2">
                  <c:v>-6.128815811239452</c:v>
                </c:pt>
                <c:pt idx="3">
                  <c:v>-5.854308244036698</c:v>
                </c:pt>
                <c:pt idx="4">
                  <c:v>-5.5842776819257374</c:v>
                </c:pt>
                <c:pt idx="5">
                  <c:v>-5.3186154861030666</c:v>
                </c:pt>
                <c:pt idx="6">
                  <c:v>-5.0572165045277337</c:v>
                </c:pt>
                <c:pt idx="7">
                  <c:v>-4.7999789331502107</c:v>
                </c:pt>
                <c:pt idx="8">
                  <c:v>-4.5468041837165778</c:v>
                </c:pt>
                <c:pt idx="9">
                  <c:v>-4.2975967577873497</c:v>
                </c:pt>
                <c:pt idx="10">
                  <c:v>-4.0522641266327319</c:v>
                </c:pt>
                <c:pt idx="11">
                  <c:v>-3.8107166166870137</c:v>
                </c:pt>
                <c:pt idx="12">
                  <c:v>-3.5728673002641571</c:v>
                </c:pt>
              </c:numCache>
            </c:numRef>
          </c:yVal>
          <c:smooth val="0"/>
        </c:ser>
        <c:ser>
          <c:idx val="2"/>
          <c:order val="2"/>
          <c:tx>
            <c:v>k3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Sheet2!$A$8:$A$20</c:f>
              <c:numCache>
                <c:formatCode>General</c:formatCode>
                <c:ptCount val="13"/>
                <c:pt idx="0">
                  <c:v>1.6859141869678834E-3</c:v>
                </c:pt>
                <c:pt idx="1">
                  <c:v>1.6718214494691967E-3</c:v>
                </c:pt>
                <c:pt idx="2">
                  <c:v>1.6579623642543316E-3</c:v>
                </c:pt>
                <c:pt idx="3">
                  <c:v>1.6443311682972951E-3</c:v>
                </c:pt>
                <c:pt idx="4">
                  <c:v>1.6309222865530458E-3</c:v>
                </c:pt>
                <c:pt idx="5">
                  <c:v>1.61773032435493E-3</c:v>
                </c:pt>
                <c:pt idx="6">
                  <c:v>1.6047500601781273E-3</c:v>
                </c:pt>
                <c:pt idx="7">
                  <c:v>1.5919764387487066E-3</c:v>
                </c:pt>
                <c:pt idx="8">
                  <c:v>1.5794045644791914E-3</c:v>
                </c:pt>
                <c:pt idx="9">
                  <c:v>1.5670296952127244E-3</c:v>
                </c:pt>
                <c:pt idx="10">
                  <c:v>1.5548472362590376E-3</c:v>
                </c:pt>
                <c:pt idx="11">
                  <c:v>1.5428527347064722E-3</c:v>
                </c:pt>
                <c:pt idx="12">
                  <c:v>1.5310418739952539E-3</c:v>
                </c:pt>
              </c:numCache>
            </c:numRef>
          </c:xVal>
          <c:yVal>
            <c:numRef>
              <c:f>Sheet2!$D$8:$D$20</c:f>
              <c:numCache>
                <c:formatCode>General</c:formatCode>
                <c:ptCount val="13"/>
                <c:pt idx="0">
                  <c:v>-8.3131489427023766</c:v>
                </c:pt>
                <c:pt idx="1">
                  <c:v>-7.9887502107733184</c:v>
                </c:pt>
                <c:pt idx="2">
                  <c:v>-7.6697298877297726</c:v>
                </c:pt>
                <c:pt idx="3">
                  <c:v>-7.3559553152912187</c:v>
                </c:pt>
                <c:pt idx="4">
                  <c:v>-7.0472981622841147</c:v>
                </c:pt>
                <c:pt idx="5">
                  <c:v>-6.7436342496394843</c:v>
                </c:pt>
                <c:pt idx="6">
                  <c:v>-6.4448433838157726</c:v>
                </c:pt>
                <c:pt idx="7">
                  <c:v>-6.1508091981771003</c:v>
                </c:pt>
                <c:pt idx="8">
                  <c:v>-5.8614190018875334</c:v>
                </c:pt>
                <c:pt idx="9">
                  <c:v>-5.5765636359088617</c:v>
                </c:pt>
                <c:pt idx="10">
                  <c:v>-5.2961373357154358</c:v>
                </c:pt>
                <c:pt idx="11">
                  <c:v>-5.0200376003633878</c:v>
                </c:pt>
                <c:pt idx="12">
                  <c:v>-4.7481650675735736</c:v>
                </c:pt>
              </c:numCache>
            </c:numRef>
          </c:yVal>
          <c:smooth val="0"/>
        </c:ser>
        <c:ser>
          <c:idx val="3"/>
          <c:order val="3"/>
          <c:tx>
            <c:v>k4</c:v>
          </c:tx>
          <c:spPr>
            <a:ln w="254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Sheet2!$A$8:$A$20</c:f>
              <c:numCache>
                <c:formatCode>General</c:formatCode>
                <c:ptCount val="13"/>
                <c:pt idx="0">
                  <c:v>1.6859141869678834E-3</c:v>
                </c:pt>
                <c:pt idx="1">
                  <c:v>1.6718214494691967E-3</c:v>
                </c:pt>
                <c:pt idx="2">
                  <c:v>1.6579623642543316E-3</c:v>
                </c:pt>
                <c:pt idx="3">
                  <c:v>1.6443311682972951E-3</c:v>
                </c:pt>
                <c:pt idx="4">
                  <c:v>1.6309222865530458E-3</c:v>
                </c:pt>
                <c:pt idx="5">
                  <c:v>1.61773032435493E-3</c:v>
                </c:pt>
                <c:pt idx="6">
                  <c:v>1.6047500601781273E-3</c:v>
                </c:pt>
                <c:pt idx="7">
                  <c:v>1.5919764387487066E-3</c:v>
                </c:pt>
                <c:pt idx="8">
                  <c:v>1.5794045644791914E-3</c:v>
                </c:pt>
                <c:pt idx="9">
                  <c:v>1.5670296952127244E-3</c:v>
                </c:pt>
                <c:pt idx="10">
                  <c:v>1.5548472362590376E-3</c:v>
                </c:pt>
                <c:pt idx="11">
                  <c:v>1.5428527347064722E-3</c:v>
                </c:pt>
                <c:pt idx="12">
                  <c:v>1.5310418739952539E-3</c:v>
                </c:pt>
              </c:numCache>
            </c:numRef>
          </c:xVal>
          <c:yVal>
            <c:numRef>
              <c:f>Sheet2!$E$8:$E$20</c:f>
              <c:numCache>
                <c:formatCode>General</c:formatCode>
                <c:ptCount val="13"/>
                <c:pt idx="0">
                  <c:v>-9.8441894949532056</c:v>
                </c:pt>
                <c:pt idx="1">
                  <c:v>-9.4059024390548132</c:v>
                </c:pt>
                <c:pt idx="2">
                  <c:v>-8.9748820175906303</c:v>
                </c:pt>
                <c:pt idx="3">
                  <c:v>-8.5509489992582957</c:v>
                </c:pt>
                <c:pt idx="4">
                  <c:v>-8.1339299990019995</c:v>
                </c:pt>
                <c:pt idx="5">
                  <c:v>-7.7236572415711748</c:v>
                </c:pt>
                <c:pt idx="6">
                  <c:v>-7.319968336462118</c:v>
                </c:pt>
                <c:pt idx="7">
                  <c:v>-6.9227060636082385</c:v>
                </c:pt>
                <c:pt idx="8">
                  <c:v>-6.5317181692247672</c:v>
                </c:pt>
                <c:pt idx="9">
                  <c:v>-6.1468571712509714</c:v>
                </c:pt>
                <c:pt idx="10">
                  <c:v>-5.7679801738676062</c:v>
                </c:pt>
                <c:pt idx="11">
                  <c:v>-5.3949486905995414</c:v>
                </c:pt>
                <c:pt idx="12">
                  <c:v>-5.0276284755435086</c:v>
                </c:pt>
              </c:numCache>
            </c:numRef>
          </c:yVal>
          <c:smooth val="0"/>
        </c:ser>
        <c:ser>
          <c:idx val="4"/>
          <c:order val="4"/>
          <c:tx>
            <c:v>k5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Sheet2!$A$8:$A$20</c:f>
              <c:numCache>
                <c:formatCode>General</c:formatCode>
                <c:ptCount val="13"/>
                <c:pt idx="0">
                  <c:v>1.6859141869678834E-3</c:v>
                </c:pt>
                <c:pt idx="1">
                  <c:v>1.6718214494691967E-3</c:v>
                </c:pt>
                <c:pt idx="2">
                  <c:v>1.6579623642543316E-3</c:v>
                </c:pt>
                <c:pt idx="3">
                  <c:v>1.6443311682972951E-3</c:v>
                </c:pt>
                <c:pt idx="4">
                  <c:v>1.6309222865530458E-3</c:v>
                </c:pt>
                <c:pt idx="5">
                  <c:v>1.61773032435493E-3</c:v>
                </c:pt>
                <c:pt idx="6">
                  <c:v>1.6047500601781273E-3</c:v>
                </c:pt>
                <c:pt idx="7">
                  <c:v>1.5919764387487066E-3</c:v>
                </c:pt>
                <c:pt idx="8">
                  <c:v>1.5794045644791914E-3</c:v>
                </c:pt>
                <c:pt idx="9">
                  <c:v>1.5670296952127244E-3</c:v>
                </c:pt>
                <c:pt idx="10">
                  <c:v>1.5548472362590376E-3</c:v>
                </c:pt>
                <c:pt idx="11">
                  <c:v>1.5428527347064722E-3</c:v>
                </c:pt>
                <c:pt idx="12">
                  <c:v>1.5310418739952539E-3</c:v>
                </c:pt>
              </c:numCache>
            </c:numRef>
          </c:xVal>
          <c:yVal>
            <c:numRef>
              <c:f>Sheet2!$F$8:$F$20</c:f>
              <c:numCache>
                <c:formatCode>General</c:formatCode>
                <c:ptCount val="13"/>
                <c:pt idx="0">
                  <c:v>-4.7926578296834101</c:v>
                </c:pt>
                <c:pt idx="1">
                  <c:v>-5.0281816899901202</c:v>
                </c:pt>
                <c:pt idx="2">
                  <c:v>-5.2598006533341035</c:v>
                </c:pt>
                <c:pt idx="3">
                  <c:v>-5.4876110338721382</c:v>
                </c:pt>
                <c:pt idx="4">
                  <c:v>-5.7117060041428971</c:v>
                </c:pt>
                <c:pt idx="5">
                  <c:v>-5.9321757221242315</c:v>
                </c:pt>
                <c:pt idx="6">
                  <c:v>-6.1491074521735811</c:v>
                </c:pt>
                <c:pt idx="7">
                  <c:v>-6.3625856801923817</c:v>
                </c:pt>
                <c:pt idx="8">
                  <c:v>-6.5726922233336786</c:v>
                </c:pt>
                <c:pt idx="9">
                  <c:v>-6.7795063345523694</c:v>
                </c:pt>
                <c:pt idx="10">
                  <c:v>-6.9831048022785822</c:v>
                </c:pt>
                <c:pt idx="11">
                  <c:v>-7.183562045477661</c:v>
                </c:pt>
                <c:pt idx="12">
                  <c:v>-7.3809502043439039</c:v>
                </c:pt>
              </c:numCache>
            </c:numRef>
          </c:yVal>
          <c:smooth val="0"/>
        </c:ser>
        <c:ser>
          <c:idx val="5"/>
          <c:order val="5"/>
          <c:tx>
            <c:v>k6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Sheet2!$A$8:$A$20</c:f>
              <c:numCache>
                <c:formatCode>General</c:formatCode>
                <c:ptCount val="13"/>
                <c:pt idx="0">
                  <c:v>1.6859141869678834E-3</c:v>
                </c:pt>
                <c:pt idx="1">
                  <c:v>1.6718214494691967E-3</c:v>
                </c:pt>
                <c:pt idx="2">
                  <c:v>1.6579623642543316E-3</c:v>
                </c:pt>
                <c:pt idx="3">
                  <c:v>1.6443311682972951E-3</c:v>
                </c:pt>
                <c:pt idx="4">
                  <c:v>1.6309222865530458E-3</c:v>
                </c:pt>
                <c:pt idx="5">
                  <c:v>1.61773032435493E-3</c:v>
                </c:pt>
                <c:pt idx="6">
                  <c:v>1.6047500601781273E-3</c:v>
                </c:pt>
                <c:pt idx="7">
                  <c:v>1.5919764387487066E-3</c:v>
                </c:pt>
                <c:pt idx="8">
                  <c:v>1.5794045644791914E-3</c:v>
                </c:pt>
                <c:pt idx="9">
                  <c:v>1.5670296952127244E-3</c:v>
                </c:pt>
                <c:pt idx="10">
                  <c:v>1.5548472362590376E-3</c:v>
                </c:pt>
                <c:pt idx="11">
                  <c:v>1.5428527347064722E-3</c:v>
                </c:pt>
                <c:pt idx="12">
                  <c:v>1.5310418739952539E-3</c:v>
                </c:pt>
              </c:numCache>
            </c:numRef>
          </c:xVal>
          <c:yVal>
            <c:numRef>
              <c:f>Sheet2!$G$8:$G$20</c:f>
              <c:numCache>
                <c:formatCode>General</c:formatCode>
                <c:ptCount val="13"/>
                <c:pt idx="0">
                  <c:v>-5.083858794666817</c:v>
                </c:pt>
                <c:pt idx="1">
                  <c:v>-5.3984933230088927</c:v>
                </c:pt>
                <c:pt idx="2">
                  <c:v>-5.7079113292861052</c:v>
                </c:pt>
                <c:pt idx="3">
                  <c:v>-6.0122414788457803</c:v>
                </c:pt>
                <c:pt idx="4">
                  <c:v>-6.3116082401715872</c:v>
                </c:pt>
                <c:pt idx="5">
                  <c:v>-6.606132054618385</c:v>
                </c:pt>
                <c:pt idx="6">
                  <c:v>-6.8959294979756081</c:v>
                </c:pt>
                <c:pt idx="7">
                  <c:v>-7.18111343431449</c:v>
                </c:pt>
                <c:pt idx="8">
                  <c:v>-7.4617931625456748</c:v>
                </c:pt>
                <c:pt idx="9">
                  <c:v>-7.7380745560870352</c:v>
                </c:pt>
                <c:pt idx="10">
                  <c:v>-8.0100601960166173</c:v>
                </c:pt>
                <c:pt idx="11">
                  <c:v>-8.2778494980625368</c:v>
                </c:pt>
                <c:pt idx="12">
                  <c:v>-8.5415388337600504</c:v>
                </c:pt>
              </c:numCache>
            </c:numRef>
          </c:yVal>
          <c:smooth val="0"/>
        </c:ser>
        <c:ser>
          <c:idx val="6"/>
          <c:order val="6"/>
          <c:tx>
            <c:v>k8</c:v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Sheet2!$A$8:$A$20</c:f>
              <c:numCache>
                <c:formatCode>General</c:formatCode>
                <c:ptCount val="13"/>
                <c:pt idx="0">
                  <c:v>1.6859141869678834E-3</c:v>
                </c:pt>
                <c:pt idx="1">
                  <c:v>1.6718214494691967E-3</c:v>
                </c:pt>
                <c:pt idx="2">
                  <c:v>1.6579623642543316E-3</c:v>
                </c:pt>
                <c:pt idx="3">
                  <c:v>1.6443311682972951E-3</c:v>
                </c:pt>
                <c:pt idx="4">
                  <c:v>1.6309222865530458E-3</c:v>
                </c:pt>
                <c:pt idx="5">
                  <c:v>1.61773032435493E-3</c:v>
                </c:pt>
                <c:pt idx="6">
                  <c:v>1.6047500601781273E-3</c:v>
                </c:pt>
                <c:pt idx="7">
                  <c:v>1.5919764387487066E-3</c:v>
                </c:pt>
                <c:pt idx="8">
                  <c:v>1.5794045644791914E-3</c:v>
                </c:pt>
                <c:pt idx="9">
                  <c:v>1.5670296952127244E-3</c:v>
                </c:pt>
                <c:pt idx="10">
                  <c:v>1.5548472362590376E-3</c:v>
                </c:pt>
                <c:pt idx="11">
                  <c:v>1.5428527347064722E-3</c:v>
                </c:pt>
                <c:pt idx="12">
                  <c:v>1.5310418739952539E-3</c:v>
                </c:pt>
              </c:numCache>
            </c:numRef>
          </c:xVal>
          <c:yVal>
            <c:numRef>
              <c:f>Sheet2!$I$8:$I$20</c:f>
              <c:numCache>
                <c:formatCode>General</c:formatCode>
                <c:ptCount val="13"/>
                <c:pt idx="0">
                  <c:v>-6.6237723021301171</c:v>
                </c:pt>
                <c:pt idx="1">
                  <c:v>-6.8559557490363794</c:v>
                </c:pt>
                <c:pt idx="2">
                  <c:v>-7.0842896817768981</c:v>
                </c:pt>
                <c:pt idx="3">
                  <c:v>-7.3088690484935768</c:v>
                </c:pt>
                <c:pt idx="4">
                  <c:v>-7.5297857002674675</c:v>
                </c:pt>
                <c:pt idx="5">
                  <c:v>-7.7471285163740653</c:v>
                </c:pt>
                <c:pt idx="6">
                  <c:v>-7.9609835235083963</c:v>
                </c:pt>
                <c:pt idx="7">
                  <c:v>-8.1714340093160658</c:v>
                </c:pt>
                <c:pt idx="8">
                  <c:v>-8.3785606305449178</c:v>
                </c:pt>
                <c:pt idx="9">
                  <c:v>-8.582441516112425</c:v>
                </c:pt>
                <c:pt idx="10">
                  <c:v>-8.783152365365428</c:v>
                </c:pt>
                <c:pt idx="11">
                  <c:v>-8.9807665417918763</c:v>
                </c:pt>
                <c:pt idx="12">
                  <c:v>-9.1753551624282821</c:v>
                </c:pt>
              </c:numCache>
            </c:numRef>
          </c:yVal>
          <c:smooth val="0"/>
        </c:ser>
        <c:ser>
          <c:idx val="7"/>
          <c:order val="7"/>
          <c:tx>
            <c:v>k1 mod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Sheet2!$A$29:$A$32</c:f>
              <c:numCache>
                <c:formatCode>General</c:formatCode>
                <c:ptCount val="4"/>
                <c:pt idx="0">
                  <c:v>1.6859141869678834E-3</c:v>
                </c:pt>
                <c:pt idx="1">
                  <c:v>1.6047500601781273E-3</c:v>
                </c:pt>
                <c:pt idx="2">
                  <c:v>1.5794045644791914E-3</c:v>
                </c:pt>
                <c:pt idx="3">
                  <c:v>1.5310418739952539E-3</c:v>
                </c:pt>
              </c:numCache>
            </c:numRef>
          </c:xVal>
          <c:yVal>
            <c:numRef>
              <c:f>Sheet2!$B$29:$B$32</c:f>
              <c:numCache>
                <c:formatCode>General</c:formatCode>
                <c:ptCount val="4"/>
                <c:pt idx="0">
                  <c:v>-6.1469492777712658</c:v>
                </c:pt>
                <c:pt idx="1">
                  <c:v>-4.7735884522954075</c:v>
                </c:pt>
                <c:pt idx="2">
                  <c:v>-4.3245124774242258</c:v>
                </c:pt>
                <c:pt idx="3">
                  <c:v>-3.6306068689703399</c:v>
                </c:pt>
              </c:numCache>
            </c:numRef>
          </c:yVal>
          <c:smooth val="0"/>
        </c:ser>
        <c:ser>
          <c:idx val="8"/>
          <c:order val="8"/>
          <c:tx>
            <c:v>k2 mod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Sheet2!$A$29:$A$32</c:f>
              <c:numCache>
                <c:formatCode>General</c:formatCode>
                <c:ptCount val="4"/>
                <c:pt idx="0">
                  <c:v>1.6859141869678834E-3</c:v>
                </c:pt>
                <c:pt idx="1">
                  <c:v>1.6047500601781273E-3</c:v>
                </c:pt>
                <c:pt idx="2">
                  <c:v>1.5794045644791914E-3</c:v>
                </c:pt>
                <c:pt idx="3">
                  <c:v>1.5310418739952539E-3</c:v>
                </c:pt>
              </c:numCache>
            </c:numRef>
          </c:xVal>
          <c:yVal>
            <c:numRef>
              <c:f>Sheet2!$C$29:$C$32</c:f>
              <c:numCache>
                <c:formatCode>General</c:formatCode>
                <c:ptCount val="4"/>
                <c:pt idx="0">
                  <c:v>-6.6376916765448382</c:v>
                </c:pt>
                <c:pt idx="1">
                  <c:v>-5.0994663953430788</c:v>
                </c:pt>
                <c:pt idx="2">
                  <c:v>-4.6554112136942507</c:v>
                </c:pt>
                <c:pt idx="3">
                  <c:v>-3.4760335346305822</c:v>
                </c:pt>
              </c:numCache>
            </c:numRef>
          </c:yVal>
          <c:smooth val="0"/>
        </c:ser>
        <c:ser>
          <c:idx val="9"/>
          <c:order val="9"/>
          <c:tx>
            <c:v>k3 mod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Sheet2!$A$29:$A$32</c:f>
              <c:numCache>
                <c:formatCode>General</c:formatCode>
                <c:ptCount val="4"/>
                <c:pt idx="0">
                  <c:v>1.6859141869678834E-3</c:v>
                </c:pt>
                <c:pt idx="1">
                  <c:v>1.6047500601781273E-3</c:v>
                </c:pt>
                <c:pt idx="2">
                  <c:v>1.5794045644791914E-3</c:v>
                </c:pt>
                <c:pt idx="3">
                  <c:v>1.5310418739952539E-3</c:v>
                </c:pt>
              </c:numCache>
            </c:numRef>
          </c:xVal>
          <c:yVal>
            <c:numRef>
              <c:f>Sheet2!$D$29:$D$32</c:f>
              <c:numCache>
                <c:formatCode>General</c:formatCode>
                <c:ptCount val="4"/>
                <c:pt idx="0">
                  <c:v>-8.111640049780533</c:v>
                </c:pt>
                <c:pt idx="1">
                  <c:v>-6.78553670743133</c:v>
                </c:pt>
                <c:pt idx="2">
                  <c:v>-5.9874719849210338</c:v>
                </c:pt>
                <c:pt idx="3">
                  <c:v>-4.4829276538463203</c:v>
                </c:pt>
              </c:numCache>
            </c:numRef>
          </c:yVal>
          <c:smooth val="0"/>
        </c:ser>
        <c:ser>
          <c:idx val="10"/>
          <c:order val="10"/>
          <c:tx>
            <c:v>k4 mod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Sheet2!$A$29:$A$32</c:f>
              <c:numCache>
                <c:formatCode>General</c:formatCode>
                <c:ptCount val="4"/>
                <c:pt idx="0">
                  <c:v>1.6859141869678834E-3</c:v>
                </c:pt>
                <c:pt idx="1">
                  <c:v>1.6047500601781273E-3</c:v>
                </c:pt>
                <c:pt idx="2">
                  <c:v>1.5794045644791914E-3</c:v>
                </c:pt>
                <c:pt idx="3">
                  <c:v>1.5310418739952539E-3</c:v>
                </c:pt>
              </c:numCache>
            </c:numRef>
          </c:xVal>
          <c:yVal>
            <c:numRef>
              <c:f>Sheet2!$E$29:$E$32</c:f>
              <c:numCache>
                <c:formatCode>General</c:formatCode>
                <c:ptCount val="4"/>
                <c:pt idx="0">
                  <c:v>-9.7224092721736106</c:v>
                </c:pt>
                <c:pt idx="1">
                  <c:v>-7.2224733815121516</c:v>
                </c:pt>
                <c:pt idx="2">
                  <c:v>-7.0702854161437818</c:v>
                </c:pt>
                <c:pt idx="3">
                  <c:v>-4.7083364063540456</c:v>
                </c:pt>
              </c:numCache>
            </c:numRef>
          </c:yVal>
          <c:smooth val="0"/>
        </c:ser>
        <c:ser>
          <c:idx val="11"/>
          <c:order val="11"/>
          <c:tx>
            <c:v>k5 mod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Sheet2!$A$29:$A$32</c:f>
              <c:numCache>
                <c:formatCode>General</c:formatCode>
                <c:ptCount val="4"/>
                <c:pt idx="0">
                  <c:v>1.6859141869678834E-3</c:v>
                </c:pt>
                <c:pt idx="1">
                  <c:v>1.6047500601781273E-3</c:v>
                </c:pt>
                <c:pt idx="2">
                  <c:v>1.5794045644791914E-3</c:v>
                </c:pt>
                <c:pt idx="3">
                  <c:v>1.5310418739952539E-3</c:v>
                </c:pt>
              </c:numCache>
            </c:numRef>
          </c:xVal>
          <c:yVal>
            <c:numRef>
              <c:f>Sheet2!$F$29:$F$32</c:f>
              <c:numCache>
                <c:formatCode>General</c:formatCode>
                <c:ptCount val="4"/>
                <c:pt idx="0">
                  <c:v>-5.0056580564922832</c:v>
                </c:pt>
                <c:pt idx="1">
                  <c:v>-5.8710177442813958</c:v>
                </c:pt>
                <c:pt idx="2">
                  <c:v>-6.3144280593729265</c:v>
                </c:pt>
                <c:pt idx="3">
                  <c:v>-7.7043038493879372</c:v>
                </c:pt>
              </c:numCache>
            </c:numRef>
          </c:yVal>
          <c:smooth val="0"/>
        </c:ser>
        <c:ser>
          <c:idx val="12"/>
          <c:order val="12"/>
          <c:tx>
            <c:v>k6 mod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Sheet2!$A$29:$A$32</c:f>
              <c:numCache>
                <c:formatCode>General</c:formatCode>
                <c:ptCount val="4"/>
                <c:pt idx="0">
                  <c:v>1.6859141869678834E-3</c:v>
                </c:pt>
                <c:pt idx="1">
                  <c:v>1.6047500601781273E-3</c:v>
                </c:pt>
                <c:pt idx="2">
                  <c:v>1.5794045644791914E-3</c:v>
                </c:pt>
                <c:pt idx="3">
                  <c:v>1.5310418739952539E-3</c:v>
                </c:pt>
              </c:numCache>
            </c:numRef>
          </c:xVal>
          <c:yVal>
            <c:numRef>
              <c:f>Sheet2!$G$29:$G$32</c:f>
              <c:numCache>
                <c:formatCode>General</c:formatCode>
                <c:ptCount val="4"/>
                <c:pt idx="0">
                  <c:v>-5.3164909663769455</c:v>
                </c:pt>
                <c:pt idx="1">
                  <c:v>-6.5641655206078777</c:v>
                </c:pt>
                <c:pt idx="2">
                  <c:v>-7.2224648419709414</c:v>
                </c:pt>
                <c:pt idx="3">
                  <c:v>-8.879998959992367</c:v>
                </c:pt>
              </c:numCache>
            </c:numRef>
          </c:yVal>
          <c:smooth val="0"/>
        </c:ser>
        <c:ser>
          <c:idx val="13"/>
          <c:order val="13"/>
          <c:tx>
            <c:v>k8 mod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Sheet2!$A$29:$A$32</c:f>
              <c:numCache>
                <c:formatCode>General</c:formatCode>
                <c:ptCount val="4"/>
                <c:pt idx="0">
                  <c:v>1.6859141869678834E-3</c:v>
                </c:pt>
                <c:pt idx="1">
                  <c:v>1.6047500601781273E-3</c:v>
                </c:pt>
                <c:pt idx="2">
                  <c:v>1.5794045644791914E-3</c:v>
                </c:pt>
                <c:pt idx="3">
                  <c:v>1.5310418739952539E-3</c:v>
                </c:pt>
              </c:numCache>
            </c:numRef>
          </c:xVal>
          <c:yVal>
            <c:numRef>
              <c:f>Sheet2!$I$29:$I$32</c:f>
              <c:numCache>
                <c:formatCode>General</c:formatCode>
                <c:ptCount val="4"/>
                <c:pt idx="0">
                  <c:v>-6.8589461768843485</c:v>
                </c:pt>
                <c:pt idx="1">
                  <c:v>-7.6842771556435663</c:v>
                </c:pt>
                <c:pt idx="2">
                  <c:v>-8.0471812698644545</c:v>
                </c:pt>
                <c:pt idx="3">
                  <c:v>-9.5482670162193255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138704"/>
        <c:axId val="-1393150128"/>
      </c:scatterChart>
      <c:valAx>
        <c:axId val="-1393138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1/t</a:t>
                </a:r>
                <a:r>
                  <a:rPr lang="es-CO" baseline="0"/>
                  <a:t> (1/k°)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93150128"/>
        <c:crosses val="max"/>
        <c:crossBetween val="midCat"/>
      </c:valAx>
      <c:valAx>
        <c:axId val="-13931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ln(k)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931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Resultados experimentales VS Modelo t = 380°C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 1 exp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"/>
              <c:layout>
                <c:manualLayout>
                  <c:x val="-4.928477690288714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Sheet3!$J$20:$J$23</c:f>
              <c:numCache>
                <c:formatCode>0.00</c:formatCode>
                <c:ptCount val="4"/>
                <c:pt idx="0">
                  <c:v>50.66</c:v>
                </c:pt>
                <c:pt idx="1">
                  <c:v>46.874306433125</c:v>
                </c:pt>
                <c:pt idx="2">
                  <c:v>34.563262028682203</c:v>
                </c:pt>
                <c:pt idx="3">
                  <c:v>23.738507404622801</c:v>
                </c:pt>
              </c:numCache>
            </c:numRef>
          </c:yVal>
          <c:smooth val="0"/>
        </c:ser>
        <c:ser>
          <c:idx val="1"/>
          <c:order val="1"/>
          <c:tx>
            <c:v>PC 2 exp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"/>
              <c:layout>
                <c:manualLayout>
                  <c:x val="-4.9284776902887142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Sheet3!$K$20:$K$23</c:f>
              <c:numCache>
                <c:formatCode>0.00</c:formatCode>
                <c:ptCount val="4"/>
                <c:pt idx="0">
                  <c:v>32.46</c:v>
                </c:pt>
                <c:pt idx="1">
                  <c:v>33.730758916363001</c:v>
                </c:pt>
                <c:pt idx="2">
                  <c:v>37.841432509463203</c:v>
                </c:pt>
                <c:pt idx="3">
                  <c:v>41.412676189841797</c:v>
                </c:pt>
              </c:numCache>
            </c:numRef>
          </c:yVal>
          <c:smooth val="0"/>
        </c:ser>
        <c:ser>
          <c:idx val="2"/>
          <c:order val="2"/>
          <c:tx>
            <c:v>PC 3 exp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5.2062554680664917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Sheet3!$L$20:$L$23</c:f>
              <c:numCache>
                <c:formatCode>0.00</c:formatCode>
                <c:ptCount val="4"/>
                <c:pt idx="0">
                  <c:v>13.48</c:v>
                </c:pt>
                <c:pt idx="1">
                  <c:v>14.999905857008001</c:v>
                </c:pt>
                <c:pt idx="2">
                  <c:v>19.957501324042202</c:v>
                </c:pt>
                <c:pt idx="3">
                  <c:v>24.345970408414999</c:v>
                </c:pt>
              </c:numCache>
            </c:numRef>
          </c:yVal>
          <c:smooth val="0"/>
        </c:ser>
        <c:ser>
          <c:idx val="3"/>
          <c:order val="3"/>
          <c:tx>
            <c:v>PC 4 exp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Sheet3!$M$20:$M$23</c:f>
              <c:numCache>
                <c:formatCode>0.00</c:formatCode>
                <c:ptCount val="4"/>
                <c:pt idx="0">
                  <c:v>3.4</c:v>
                </c:pt>
                <c:pt idx="1">
                  <c:v>3.955839649154</c:v>
                </c:pt>
                <c:pt idx="2">
                  <c:v>5.7703755011397604</c:v>
                </c:pt>
                <c:pt idx="3">
                  <c:v>7.3796065989170598</c:v>
                </c:pt>
              </c:numCache>
            </c:numRef>
          </c:yVal>
          <c:smooth val="0"/>
        </c:ser>
        <c:ser>
          <c:idx val="4"/>
          <c:order val="4"/>
          <c:tx>
            <c:v>PC 5 exp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9666666666666666E-2"/>
                  <c:y val="-1.8580843333448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5555555555555558E-3"/>
                  <c:y val="-1.858084333344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5222222222222222E-2"/>
                  <c:y val="-2.4403259636213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7777777777777775E-3"/>
                  <c:y val="-1.2758427030682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Sheet3!$N$20:$N$23</c:f>
              <c:numCache>
                <c:formatCode>0.00</c:formatCode>
                <c:ptCount val="4"/>
                <c:pt idx="0">
                  <c:v>0</c:v>
                </c:pt>
                <c:pt idx="1">
                  <c:v>0.43918914435</c:v>
                </c:pt>
                <c:pt idx="2">
                  <c:v>1.8674286366724799</c:v>
                </c:pt>
                <c:pt idx="3">
                  <c:v>3.12323939820324</c:v>
                </c:pt>
              </c:numCache>
            </c:numRef>
          </c:yVal>
          <c:smooth val="0"/>
        </c:ser>
        <c:ser>
          <c:idx val="5"/>
          <c:order val="5"/>
          <c:tx>
            <c:v>PC 1 mod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Sheet3!$D$20:$D$23</c:f>
              <c:numCache>
                <c:formatCode>General</c:formatCode>
                <c:ptCount val="4"/>
                <c:pt idx="0">
                  <c:v>50.66</c:v>
                </c:pt>
                <c:pt idx="1">
                  <c:v>46.874306462306329</c:v>
                </c:pt>
                <c:pt idx="2">
                  <c:v>34.563262130886727</c:v>
                </c:pt>
                <c:pt idx="3">
                  <c:v>23.738507540795521</c:v>
                </c:pt>
              </c:numCache>
            </c:numRef>
          </c:yVal>
          <c:smooth val="0"/>
        </c:ser>
        <c:ser>
          <c:idx val="6"/>
          <c:order val="6"/>
          <c:tx>
            <c:v>PC 2 mod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Sheet3!$E$20:$E$23</c:f>
              <c:numCache>
                <c:formatCode>General</c:formatCode>
                <c:ptCount val="4"/>
                <c:pt idx="0">
                  <c:v>32.46</c:v>
                </c:pt>
                <c:pt idx="1">
                  <c:v>33.730760773613447</c:v>
                </c:pt>
                <c:pt idx="2">
                  <c:v>37.841437179712358</c:v>
                </c:pt>
                <c:pt idx="3">
                  <c:v>41.412676964451947</c:v>
                </c:pt>
              </c:numCache>
            </c:numRef>
          </c:yVal>
          <c:smooth val="0"/>
        </c:ser>
        <c:ser>
          <c:idx val="7"/>
          <c:order val="7"/>
          <c:tx>
            <c:v>PC 3 mod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Sheet3!$F$20:$F$23</c:f>
              <c:numCache>
                <c:formatCode>General</c:formatCode>
                <c:ptCount val="4"/>
                <c:pt idx="0">
                  <c:v>13.48</c:v>
                </c:pt>
                <c:pt idx="1">
                  <c:v>14.999907664811721</c:v>
                </c:pt>
                <c:pt idx="2">
                  <c:v>19.95750597446342</c:v>
                </c:pt>
                <c:pt idx="3">
                  <c:v>24.345971179958049</c:v>
                </c:pt>
              </c:numCache>
            </c:numRef>
          </c:yVal>
          <c:smooth val="0"/>
        </c:ser>
        <c:ser>
          <c:idx val="8"/>
          <c:order val="8"/>
          <c:tx>
            <c:v>PC 4 mod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Sheet3!$G$20:$G$23</c:f>
              <c:numCache>
                <c:formatCode>General</c:formatCode>
                <c:ptCount val="4"/>
                <c:pt idx="0">
                  <c:v>3.4</c:v>
                </c:pt>
                <c:pt idx="1">
                  <c:v>3.9558415386525692</c:v>
                </c:pt>
                <c:pt idx="2">
                  <c:v>5.7703801937823149</c:v>
                </c:pt>
                <c:pt idx="3">
                  <c:v>7.3796074133110254</c:v>
                </c:pt>
              </c:numCache>
            </c:numRef>
          </c:yVal>
          <c:smooth val="0"/>
        </c:ser>
        <c:ser>
          <c:idx val="9"/>
          <c:order val="9"/>
          <c:tx>
            <c:v>PC 5 mod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Sheet3!$C$20:$C$23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Sheet3!$H$20:$H$23</c:f>
              <c:numCache>
                <c:formatCode>General</c:formatCode>
                <c:ptCount val="4"/>
                <c:pt idx="0">
                  <c:v>0</c:v>
                </c:pt>
                <c:pt idx="1">
                  <c:v>0.43918356061594882</c:v>
                </c:pt>
                <c:pt idx="2">
                  <c:v>1.867414521155164</c:v>
                </c:pt>
                <c:pt idx="3">
                  <c:v>3.1232369014834589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457297008"/>
        <c:axId val="-1457306800"/>
      </c:scatterChart>
      <c:valAx>
        <c:axId val="-14572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306800"/>
        <c:crosses val="autoZero"/>
        <c:crossBetween val="midCat"/>
      </c:valAx>
      <c:valAx>
        <c:axId val="-145730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produto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2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Residuo, 350°C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Sheet3!$J$8:$J$13</c:f>
              <c:numCache>
                <c:formatCode>0.00</c:formatCode>
                <c:ptCount val="6"/>
                <c:pt idx="0" formatCode="General">
                  <c:v>50.66</c:v>
                </c:pt>
                <c:pt idx="1">
                  <c:v>49.835490467572903</c:v>
                </c:pt>
                <c:pt idx="2">
                  <c:v>46.6716497096061</c:v>
                </c:pt>
                <c:pt idx="3">
                  <c:v>42.999342349359999</c:v>
                </c:pt>
                <c:pt idx="4">
                  <c:v>24.037942993247</c:v>
                </c:pt>
                <c:pt idx="5">
                  <c:v>12.406225762987599</c:v>
                </c:pt>
              </c:numCache>
            </c:numRef>
          </c:xVal>
          <c:yVal>
            <c:numRef>
              <c:f>Sheet3!$D$8:$D$13</c:f>
              <c:numCache>
                <c:formatCode>General</c:formatCode>
                <c:ptCount val="6"/>
                <c:pt idx="0">
                  <c:v>50.66</c:v>
                </c:pt>
                <c:pt idx="1">
                  <c:v>49.835490485923913</c:v>
                </c:pt>
                <c:pt idx="2">
                  <c:v>46.671649795386863</c:v>
                </c:pt>
                <c:pt idx="3">
                  <c:v>42.999342507280907</c:v>
                </c:pt>
                <c:pt idx="4">
                  <c:v>24.037943299176948</c:v>
                </c:pt>
                <c:pt idx="5">
                  <c:v>12.40622600033409</c:v>
                </c:pt>
              </c:numCache>
            </c:numRef>
          </c:yVal>
          <c:smooth val="0"/>
        </c:ser>
        <c:ser>
          <c:idx val="1"/>
          <c:order val="1"/>
          <c:tx>
            <c:v>VGO, 350°C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Sheet3!$K$8:$K$13</c:f>
              <c:numCache>
                <c:formatCode>0.00</c:formatCode>
                <c:ptCount val="6"/>
                <c:pt idx="0" formatCode="General">
                  <c:v>32.46</c:v>
                </c:pt>
                <c:pt idx="1">
                  <c:v>32.746643847126997</c:v>
                </c:pt>
                <c:pt idx="2">
                  <c:v>33.812164004655301</c:v>
                </c:pt>
                <c:pt idx="3">
                  <c:v>34.974727543522299</c:v>
                </c:pt>
                <c:pt idx="4">
                  <c:v>38.091877358839</c:v>
                </c:pt>
                <c:pt idx="5">
                  <c:v>35.802931950626103</c:v>
                </c:pt>
              </c:numCache>
            </c:numRef>
          </c:xVal>
          <c:yVal>
            <c:numRef>
              <c:f>Sheet3!$E$8:$E$13</c:f>
              <c:numCache>
                <c:formatCode>General</c:formatCode>
                <c:ptCount val="6"/>
                <c:pt idx="0">
                  <c:v>32.46</c:v>
                </c:pt>
                <c:pt idx="1">
                  <c:v>32.746643948249442</c:v>
                </c:pt>
                <c:pt idx="2">
                  <c:v>33.812164475560813</c:v>
                </c:pt>
                <c:pt idx="3">
                  <c:v>34.974728404641191</c:v>
                </c:pt>
                <c:pt idx="4">
                  <c:v>38.091878735782423</c:v>
                </c:pt>
                <c:pt idx="5">
                  <c:v>35.802931760961847</c:v>
                </c:pt>
              </c:numCache>
            </c:numRef>
          </c:yVal>
          <c:smooth val="0"/>
        </c:ser>
        <c:ser>
          <c:idx val="2"/>
          <c:order val="2"/>
          <c:tx>
            <c:v>Destilados, 350°C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Sheet3!$L$8:$L$13</c:f>
              <c:numCache>
                <c:formatCode>0.00</c:formatCode>
                <c:ptCount val="6"/>
                <c:pt idx="0" formatCode="General">
                  <c:v>13.48</c:v>
                </c:pt>
                <c:pt idx="1">
                  <c:v>13.87214612571</c:v>
                </c:pt>
                <c:pt idx="2">
                  <c:v>15.3970210377929</c:v>
                </c:pt>
                <c:pt idx="3">
                  <c:v>17.2101617727049</c:v>
                </c:pt>
                <c:pt idx="4">
                  <c:v>28.243100335746899</c:v>
                </c:pt>
                <c:pt idx="5">
                  <c:v>37.297671639109502</c:v>
                </c:pt>
              </c:numCache>
            </c:numRef>
          </c:xVal>
          <c:yVal>
            <c:numRef>
              <c:f>Sheet3!$F$8:$F$13</c:f>
              <c:numCache>
                <c:formatCode>General</c:formatCode>
                <c:ptCount val="6"/>
                <c:pt idx="0">
                  <c:v>13.48</c:v>
                </c:pt>
                <c:pt idx="1">
                  <c:v>13.87214617547307</c:v>
                </c:pt>
                <c:pt idx="2">
                  <c:v>15.397021277125949</c:v>
                </c:pt>
                <c:pt idx="3">
                  <c:v>17.21016222729239</c:v>
                </c:pt>
                <c:pt idx="4">
                  <c:v>28.24310163047879</c:v>
                </c:pt>
                <c:pt idx="5">
                  <c:v>37.297671708909533</c:v>
                </c:pt>
              </c:numCache>
            </c:numRef>
          </c:yVal>
          <c:smooth val="0"/>
        </c:ser>
        <c:ser>
          <c:idx val="3"/>
          <c:order val="3"/>
          <c:tx>
            <c:v>Nafta, 350°C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Sheet3!$M$8:$M$13</c:f>
              <c:numCache>
                <c:formatCode>0.00</c:formatCode>
                <c:ptCount val="6"/>
                <c:pt idx="0" formatCode="General">
                  <c:v>3.4</c:v>
                </c:pt>
                <c:pt idx="1">
                  <c:v>3.5090411952589999</c:v>
                </c:pt>
                <c:pt idx="2">
                  <c:v>3.9417432057769002</c:v>
                </c:pt>
                <c:pt idx="3">
                  <c:v>4.4749834419710703</c:v>
                </c:pt>
                <c:pt idx="4">
                  <c:v>8.4427952405684898</c:v>
                </c:pt>
                <c:pt idx="5">
                  <c:v>12.7914488195484</c:v>
                </c:pt>
              </c:numCache>
            </c:numRef>
          </c:xVal>
          <c:yVal>
            <c:numRef>
              <c:f>Sheet3!$G$8:$G$13</c:f>
              <c:numCache>
                <c:formatCode>General</c:formatCode>
                <c:ptCount val="6"/>
                <c:pt idx="0">
                  <c:v>3.4</c:v>
                </c:pt>
                <c:pt idx="1">
                  <c:v>3.509041244692555</c:v>
                </c:pt>
                <c:pt idx="2">
                  <c:v>3.941743442978948</c:v>
                </c:pt>
                <c:pt idx="3">
                  <c:v>4.4749838913516964</c:v>
                </c:pt>
                <c:pt idx="4">
                  <c:v>8.4427964820788048</c:v>
                </c:pt>
                <c:pt idx="5">
                  <c:v>12.7914487654098</c:v>
                </c:pt>
              </c:numCache>
            </c:numRef>
          </c:yVal>
          <c:smooth val="0"/>
        </c:ser>
        <c:ser>
          <c:idx val="4"/>
          <c:order val="4"/>
          <c:tx>
            <c:v>Gasese, 350°C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Sheet3!$N$8:$N$13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3.6678364330999899E-2</c:v>
                </c:pt>
                <c:pt idx="2">
                  <c:v>0.17742204216864699</c:v>
                </c:pt>
                <c:pt idx="3">
                  <c:v>0.34078489244163102</c:v>
                </c:pt>
                <c:pt idx="4">
                  <c:v>1.18428407159839</c:v>
                </c:pt>
                <c:pt idx="5">
                  <c:v>1.7017218277281501</c:v>
                </c:pt>
              </c:numCache>
            </c:numRef>
          </c:xVal>
          <c:yVal>
            <c:numRef>
              <c:f>Sheet3!$H$8:$H$13</c:f>
              <c:numCache>
                <c:formatCode>General</c:formatCode>
                <c:ptCount val="6"/>
                <c:pt idx="0">
                  <c:v>0</c:v>
                </c:pt>
                <c:pt idx="1">
                  <c:v>3.6678145661018569E-2</c:v>
                </c:pt>
                <c:pt idx="2">
                  <c:v>0.17742100894743801</c:v>
                </c:pt>
                <c:pt idx="3">
                  <c:v>0.34078296943381842</c:v>
                </c:pt>
                <c:pt idx="4">
                  <c:v>1.1842798524830349</c:v>
                </c:pt>
                <c:pt idx="5">
                  <c:v>1.7017217643847431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308432"/>
        <c:axId val="-1457296464"/>
      </c:scatterChart>
      <c:valAx>
        <c:axId val="-14573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Composición</a:t>
                </a:r>
                <a:r>
                  <a:rPr lang="es-CO" baseline="0"/>
                  <a:t> del producto experimental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296464"/>
        <c:crosses val="autoZero"/>
        <c:crossBetween val="midCat"/>
      </c:valAx>
      <c:valAx>
        <c:axId val="-14572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Composición</a:t>
                </a:r>
                <a:r>
                  <a:rPr lang="es-CO" baseline="0"/>
                  <a:t> del producto del modelo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30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428626</xdr:colOff>
      <xdr:row>8</xdr:row>
      <xdr:rowOff>171450</xdr:rowOff>
    </xdr:from>
    <xdr:to>
      <xdr:col>13</xdr:col>
      <xdr:colOff>123826</xdr:colOff>
      <xdr:row>24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10</xdr:row>
      <xdr:rowOff>9525</xdr:rowOff>
    </xdr:from>
    <xdr:to>
      <xdr:col>19</xdr:col>
      <xdr:colOff>523875</xdr:colOff>
      <xdr:row>31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495299</xdr:colOff>
      <xdr:row>13</xdr:row>
      <xdr:rowOff>57150</xdr:rowOff>
    </xdr:from>
    <xdr:to>
      <xdr:col>21</xdr:col>
      <xdr:colOff>533400</xdr:colOff>
      <xdr:row>36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19</xdr:row>
      <xdr:rowOff>114300</xdr:rowOff>
    </xdr:from>
    <xdr:to>
      <xdr:col>12</xdr:col>
      <xdr:colOff>247649</xdr:colOff>
      <xdr:row>36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l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" sqref="B1:L5"/>
    </sheetView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320</v>
      </c>
      <c r="C2">
        <v>2.1400003684590501E-3</v>
      </c>
      <c r="D2">
        <v>1.3100477703147249E-3</v>
      </c>
      <c r="E2">
        <v>3.0002641122078161E-4</v>
      </c>
      <c r="F2">
        <v>5.9925449766990517E-5</v>
      </c>
      <c r="G2">
        <v>6.6999309641783238E-3</v>
      </c>
      <c r="H2">
        <v>4.9099527208495532E-3</v>
      </c>
      <c r="I2">
        <v>1.170667148842357E-7</v>
      </c>
      <c r="J2">
        <v>1.050019885013064E-3</v>
      </c>
      <c r="K2">
        <v>0</v>
      </c>
      <c r="L2">
        <v>0</v>
      </c>
      <c r="M2">
        <v>3.0768819761080331E-10</v>
      </c>
    </row>
    <row r="3" spans="1:13" x14ac:dyDescent="0.25">
      <c r="A3" s="1">
        <v>1</v>
      </c>
      <c r="B3">
        <v>350</v>
      </c>
      <c r="C3">
        <v>8.450003255934745E-3</v>
      </c>
      <c r="D3">
        <v>6.1000006860047716E-3</v>
      </c>
      <c r="E3">
        <v>1.130001060874508E-3</v>
      </c>
      <c r="F3">
        <v>7.2999462890583028E-4</v>
      </c>
      <c r="G3">
        <v>2.8200018322976218E-3</v>
      </c>
      <c r="H3">
        <v>1.410000076117699E-3</v>
      </c>
      <c r="I3">
        <v>0</v>
      </c>
      <c r="J3">
        <v>4.6000317991627188E-4</v>
      </c>
      <c r="K3">
        <v>0</v>
      </c>
      <c r="L3">
        <v>0</v>
      </c>
      <c r="M3">
        <v>3.8011183958479663E-12</v>
      </c>
    </row>
    <row r="4" spans="1:13" x14ac:dyDescent="0.25">
      <c r="A4" s="1">
        <v>2</v>
      </c>
      <c r="B4">
        <v>360</v>
      </c>
      <c r="C4">
        <v>1.324000332388983E-2</v>
      </c>
      <c r="D4">
        <v>9.5100017948280564E-3</v>
      </c>
      <c r="E4">
        <v>2.5100013577030681E-3</v>
      </c>
      <c r="F4">
        <v>8.499904735390951E-4</v>
      </c>
      <c r="G4">
        <v>1.810000677540098E-3</v>
      </c>
      <c r="H4">
        <v>7.3000086275166391E-4</v>
      </c>
      <c r="I4">
        <v>0</v>
      </c>
      <c r="J4">
        <v>3.2000265354893692E-4</v>
      </c>
      <c r="K4">
        <v>0</v>
      </c>
      <c r="L4">
        <v>0</v>
      </c>
      <c r="M4">
        <v>9.977920624655581E-12</v>
      </c>
    </row>
    <row r="5" spans="1:13" x14ac:dyDescent="0.25">
      <c r="A5" s="1">
        <v>3</v>
      </c>
      <c r="B5">
        <v>380</v>
      </c>
      <c r="C5">
        <v>2.6500097441199091E-2</v>
      </c>
      <c r="D5">
        <v>3.092985022661868E-2</v>
      </c>
      <c r="E5">
        <v>1.130028136692092E-2</v>
      </c>
      <c r="F5">
        <v>9.0197703406768425E-3</v>
      </c>
      <c r="G5">
        <v>4.5088247076876159E-4</v>
      </c>
      <c r="H5">
        <v>1.3914431027282819E-4</v>
      </c>
      <c r="I5">
        <v>0</v>
      </c>
      <c r="J5">
        <v>7.1324760679733568E-5</v>
      </c>
      <c r="K5">
        <v>0</v>
      </c>
      <c r="L5">
        <v>6.4344903290351918E-7</v>
      </c>
      <c r="M5">
        <v>1.10201834498044E-11</v>
      </c>
    </row>
    <row r="7" spans="1:13" x14ac:dyDescent="0.25">
      <c r="B7">
        <v>320</v>
      </c>
      <c r="C7">
        <v>2.14E-3</v>
      </c>
      <c r="D7">
        <v>1.31E-3</v>
      </c>
      <c r="E7">
        <v>2.9999999999999997E-4</v>
      </c>
      <c r="F7">
        <v>6.0000000000000002E-5</v>
      </c>
      <c r="G7">
        <v>6.7000000000000002E-3</v>
      </c>
      <c r="H7">
        <v>4.9100000000000003E-3</v>
      </c>
      <c r="I7">
        <v>0</v>
      </c>
      <c r="J7">
        <v>1.0499999999999999E-3</v>
      </c>
      <c r="K7">
        <v>0</v>
      </c>
      <c r="L7">
        <v>0</v>
      </c>
    </row>
    <row r="8" spans="1:13" x14ac:dyDescent="0.25">
      <c r="B8">
        <v>350</v>
      </c>
      <c r="C8">
        <v>8.4499999999999992E-3</v>
      </c>
      <c r="D8">
        <v>6.1000000000000004E-3</v>
      </c>
      <c r="E8">
        <v>1.1299999999999999E-3</v>
      </c>
      <c r="F8">
        <v>7.2999999999999996E-4</v>
      </c>
      <c r="G8">
        <v>2.82E-3</v>
      </c>
      <c r="H8">
        <v>1.41E-3</v>
      </c>
      <c r="I8">
        <v>0</v>
      </c>
      <c r="J8">
        <v>4.6000000000000001E-4</v>
      </c>
      <c r="K8">
        <v>0</v>
      </c>
      <c r="L8">
        <v>0</v>
      </c>
    </row>
    <row r="9" spans="1:13" x14ac:dyDescent="0.25">
      <c r="B9">
        <v>360</v>
      </c>
      <c r="C9">
        <v>1.324E-2</v>
      </c>
      <c r="D9">
        <v>9.5099999999999994E-3</v>
      </c>
      <c r="E9">
        <v>2.5100000000000001E-3</v>
      </c>
      <c r="F9">
        <v>8.4999999999999995E-4</v>
      </c>
      <c r="G9">
        <v>1.81E-3</v>
      </c>
      <c r="H9">
        <v>7.2999999999999996E-4</v>
      </c>
      <c r="I9">
        <v>0</v>
      </c>
      <c r="J9">
        <v>3.2000000000000003E-4</v>
      </c>
      <c r="K9">
        <v>0</v>
      </c>
      <c r="L9">
        <v>0</v>
      </c>
    </row>
    <row r="10" spans="1:13" x14ac:dyDescent="0.25">
      <c r="B10">
        <v>380</v>
      </c>
      <c r="C10">
        <v>2.6499999999999999E-2</v>
      </c>
      <c r="D10">
        <v>3.0929999999999999E-2</v>
      </c>
      <c r="E10">
        <v>1.1299999999999999E-2</v>
      </c>
      <c r="F10">
        <v>9.0200000000000002E-3</v>
      </c>
      <c r="G10">
        <v>4.4999999999999999E-4</v>
      </c>
      <c r="H10">
        <v>1.3999999999999999E-4</v>
      </c>
      <c r="I10">
        <v>0</v>
      </c>
      <c r="J10">
        <v>6.9999999999999994E-5</v>
      </c>
      <c r="K10">
        <v>0</v>
      </c>
      <c r="L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G8" workbookViewId="0">
      <selection activeCell="A8" sqref="A8:B20"/>
    </sheetView>
  </sheetViews>
  <sheetFormatPr baseColWidth="10" defaultColWidth="9.140625" defaultRowHeight="15" x14ac:dyDescent="0.25"/>
  <sheetData>
    <row r="1" spans="1:13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1" t="s">
        <v>12</v>
      </c>
      <c r="B2">
        <v>-16380.86070822209</v>
      </c>
      <c r="C2">
        <v>-20138.186558828591</v>
      </c>
      <c r="D2">
        <v>-23018.8586113442</v>
      </c>
      <c r="E2">
        <v>-31100.207176869149</v>
      </c>
      <c r="F2">
        <v>16712.42796714685</v>
      </c>
      <c r="G2">
        <v>22326.005034252401</v>
      </c>
      <c r="H2" t="s">
        <v>15</v>
      </c>
      <c r="I2">
        <v>16475.397127626718</v>
      </c>
      <c r="J2" t="s">
        <v>15</v>
      </c>
      <c r="K2" t="s">
        <v>15</v>
      </c>
    </row>
    <row r="3" spans="1:13" x14ac:dyDescent="0.25">
      <c r="A3" s="1" t="s">
        <v>13</v>
      </c>
      <c r="B3">
        <v>21.495011360649869</v>
      </c>
      <c r="C3">
        <v>27.259539587630801</v>
      </c>
      <c r="D3">
        <v>30.494671357970638</v>
      </c>
      <c r="E3">
        <v>42.588091002170877</v>
      </c>
      <c r="F3">
        <v>-32.968377238175108</v>
      </c>
      <c r="G3">
        <v>-42.723587420229322</v>
      </c>
      <c r="H3" t="s">
        <v>15</v>
      </c>
      <c r="I3">
        <v>-34.399878055525917</v>
      </c>
      <c r="J3" t="s">
        <v>15</v>
      </c>
      <c r="K3" t="s">
        <v>15</v>
      </c>
    </row>
    <row r="4" spans="1:13" x14ac:dyDescent="0.25">
      <c r="A4" s="1" t="s">
        <v>14</v>
      </c>
      <c r="B4">
        <v>0.99827407022491754</v>
      </c>
      <c r="C4">
        <v>0.99495482647624689</v>
      </c>
      <c r="D4">
        <v>0.9648464097709708</v>
      </c>
      <c r="E4">
        <v>0.96692267611053695</v>
      </c>
      <c r="F4">
        <v>0.92281309484273488</v>
      </c>
      <c r="G4">
        <v>0.94914953079095343</v>
      </c>
      <c r="H4" t="s">
        <v>15</v>
      </c>
      <c r="I4">
        <v>0.89970357848461358</v>
      </c>
      <c r="J4" t="s">
        <v>15</v>
      </c>
      <c r="K4" t="s">
        <v>15</v>
      </c>
    </row>
    <row r="7" spans="1:13" x14ac:dyDescent="0.25">
      <c r="A7" t="s">
        <v>23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</row>
    <row r="8" spans="1:13" x14ac:dyDescent="0.25">
      <c r="A8">
        <f>1/(M8+273.15)</f>
        <v>1.6859141869678834E-3</v>
      </c>
      <c r="B8">
        <f>B$3+B$2*$A8</f>
        <v>-6.1217141020865213</v>
      </c>
      <c r="C8">
        <f t="shared" ref="C8:K8" si="0">C$3+C$2*$A8</f>
        <v>-6.6917148317042567</v>
      </c>
      <c r="D8">
        <f t="shared" si="0"/>
        <v>-8.3131489427023766</v>
      </c>
      <c r="E8">
        <f t="shared" si="0"/>
        <v>-9.8441894949532056</v>
      </c>
      <c r="F8">
        <f t="shared" si="0"/>
        <v>-4.7926578296834101</v>
      </c>
      <c r="G8">
        <f t="shared" si="0"/>
        <v>-5.083858794666817</v>
      </c>
      <c r="I8">
        <f t="shared" si="0"/>
        <v>-6.6237723021301171</v>
      </c>
      <c r="M8">
        <v>320</v>
      </c>
    </row>
    <row r="9" spans="1:13" x14ac:dyDescent="0.25">
      <c r="A9">
        <f t="shared" ref="A9:A20" si="1">1/(M9+273.15)</f>
        <v>1.6718214494691967E-3</v>
      </c>
      <c r="B9">
        <f t="shared" ref="B9:K20" si="2">B$3+B$2*$A9</f>
        <v>-5.8908629321229959</v>
      </c>
      <c r="C9">
        <f t="shared" si="2"/>
        <v>-6.4079126548311045</v>
      </c>
      <c r="D9">
        <f t="shared" si="2"/>
        <v>-7.9887502107733184</v>
      </c>
      <c r="E9">
        <f t="shared" si="2"/>
        <v>-9.4059024390548132</v>
      </c>
      <c r="F9">
        <f t="shared" si="2"/>
        <v>-5.0281816899901202</v>
      </c>
      <c r="G9">
        <f t="shared" si="2"/>
        <v>-5.3984933230088927</v>
      </c>
      <c r="I9">
        <f t="shared" si="2"/>
        <v>-6.8559557490363794</v>
      </c>
      <c r="M9">
        <v>325</v>
      </c>
    </row>
    <row r="10" spans="1:13" x14ac:dyDescent="0.25">
      <c r="A10">
        <f t="shared" si="1"/>
        <v>1.6579623642543316E-3</v>
      </c>
      <c r="B10">
        <f t="shared" si="2"/>
        <v>-5.6638391876749097</v>
      </c>
      <c r="C10">
        <f t="shared" si="2"/>
        <v>-6.128815811239452</v>
      </c>
      <c r="D10">
        <f t="shared" si="2"/>
        <v>-7.6697298877297726</v>
      </c>
      <c r="E10">
        <f t="shared" si="2"/>
        <v>-8.9748820175906303</v>
      </c>
      <c r="F10">
        <f t="shared" si="2"/>
        <v>-5.2598006533341035</v>
      </c>
      <c r="G10">
        <f t="shared" si="2"/>
        <v>-5.7079113292861052</v>
      </c>
      <c r="I10">
        <f t="shared" si="2"/>
        <v>-7.0842896817768981</v>
      </c>
      <c r="M10">
        <v>330</v>
      </c>
    </row>
    <row r="11" spans="1:13" x14ac:dyDescent="0.25">
      <c r="A11">
        <f t="shared" si="1"/>
        <v>1.6443311682972951E-3</v>
      </c>
      <c r="B11">
        <f t="shared" si="2"/>
        <v>-5.4405484654162173</v>
      </c>
      <c r="C11">
        <f t="shared" si="2"/>
        <v>-5.854308244036698</v>
      </c>
      <c r="D11">
        <f t="shared" si="2"/>
        <v>-7.3559553152912187</v>
      </c>
      <c r="E11">
        <f t="shared" si="2"/>
        <v>-8.5509489992582957</v>
      </c>
      <c r="F11">
        <f t="shared" si="2"/>
        <v>-5.4876110338721382</v>
      </c>
      <c r="G11">
        <f t="shared" si="2"/>
        <v>-6.0122414788457803</v>
      </c>
      <c r="I11">
        <f t="shared" si="2"/>
        <v>-7.3088690484935768</v>
      </c>
      <c r="M11">
        <v>335</v>
      </c>
    </row>
    <row r="12" spans="1:13" x14ac:dyDescent="0.25">
      <c r="A12">
        <f t="shared" si="1"/>
        <v>1.6309222865530458E-3</v>
      </c>
      <c r="B12">
        <f t="shared" si="2"/>
        <v>-5.220899441310646</v>
      </c>
      <c r="C12">
        <f t="shared" si="2"/>
        <v>-5.5842776819257374</v>
      </c>
      <c r="D12">
        <f t="shared" si="2"/>
        <v>-7.0472981622841147</v>
      </c>
      <c r="E12">
        <f t="shared" si="2"/>
        <v>-8.1339299990019995</v>
      </c>
      <c r="F12">
        <f t="shared" si="2"/>
        <v>-5.7117060041428971</v>
      </c>
      <c r="G12">
        <f t="shared" si="2"/>
        <v>-6.3116082401715872</v>
      </c>
      <c r="I12">
        <f t="shared" si="2"/>
        <v>-7.5297857002674675</v>
      </c>
      <c r="M12">
        <v>340</v>
      </c>
    </row>
    <row r="13" spans="1:13" x14ac:dyDescent="0.25">
      <c r="A13">
        <f t="shared" si="1"/>
        <v>1.61773032435493E-3</v>
      </c>
      <c r="B13">
        <f t="shared" si="2"/>
        <v>-5.0048037460751793</v>
      </c>
      <c r="C13">
        <f t="shared" si="2"/>
        <v>-5.3186154861030666</v>
      </c>
      <c r="D13">
        <f t="shared" si="2"/>
        <v>-6.7436342496394843</v>
      </c>
      <c r="E13">
        <f t="shared" si="2"/>
        <v>-7.7236572415711748</v>
      </c>
      <c r="F13">
        <f t="shared" si="2"/>
        <v>-5.9321757221242315</v>
      </c>
      <c r="G13">
        <f t="shared" si="2"/>
        <v>-6.606132054618385</v>
      </c>
      <c r="I13">
        <f t="shared" si="2"/>
        <v>-7.7471285163740653</v>
      </c>
      <c r="M13">
        <v>345</v>
      </c>
    </row>
    <row r="14" spans="1:13" x14ac:dyDescent="0.25">
      <c r="A14">
        <f t="shared" si="1"/>
        <v>1.6047500601781273E-3</v>
      </c>
      <c r="B14">
        <f t="shared" si="2"/>
        <v>-4.7921758466390507</v>
      </c>
      <c r="C14">
        <f t="shared" si="2"/>
        <v>-5.0572165045277337</v>
      </c>
      <c r="D14">
        <f t="shared" si="2"/>
        <v>-6.4448433838157726</v>
      </c>
      <c r="E14">
        <f t="shared" si="2"/>
        <v>-7.319968336462118</v>
      </c>
      <c r="F14">
        <f t="shared" si="2"/>
        <v>-6.1491074521735811</v>
      </c>
      <c r="G14">
        <f t="shared" si="2"/>
        <v>-6.8959294979756081</v>
      </c>
      <c r="I14">
        <f t="shared" si="2"/>
        <v>-7.9609835235083963</v>
      </c>
      <c r="M14">
        <v>350</v>
      </c>
    </row>
    <row r="15" spans="1:13" x14ac:dyDescent="0.25">
      <c r="A15">
        <f t="shared" si="1"/>
        <v>1.5919764387487066E-3</v>
      </c>
      <c r="B15">
        <f t="shared" si="2"/>
        <v>-4.58293293326415</v>
      </c>
      <c r="C15">
        <f t="shared" si="2"/>
        <v>-4.7999789331502107</v>
      </c>
      <c r="D15">
        <f t="shared" si="2"/>
        <v>-6.1508091981771003</v>
      </c>
      <c r="E15">
        <f t="shared" si="2"/>
        <v>-6.9227060636082385</v>
      </c>
      <c r="F15">
        <f t="shared" si="2"/>
        <v>-6.3625856801923817</v>
      </c>
      <c r="G15">
        <f t="shared" si="2"/>
        <v>-7.18111343431449</v>
      </c>
      <c r="I15">
        <f t="shared" si="2"/>
        <v>-8.1714340093160658</v>
      </c>
      <c r="M15">
        <v>355</v>
      </c>
    </row>
    <row r="16" spans="1:13" x14ac:dyDescent="0.25">
      <c r="A16">
        <f t="shared" si="1"/>
        <v>1.5794045644791914E-3</v>
      </c>
      <c r="B16">
        <f t="shared" si="2"/>
        <v>-4.3769948120139404</v>
      </c>
      <c r="C16">
        <f t="shared" si="2"/>
        <v>-4.5468041837165778</v>
      </c>
      <c r="D16">
        <f t="shared" si="2"/>
        <v>-5.8614190018875334</v>
      </c>
      <c r="E16">
        <f t="shared" si="2"/>
        <v>-6.5317181692247672</v>
      </c>
      <c r="F16">
        <f t="shared" si="2"/>
        <v>-6.5726922233336786</v>
      </c>
      <c r="G16">
        <f t="shared" si="2"/>
        <v>-7.4617931625456748</v>
      </c>
      <c r="I16">
        <f t="shared" si="2"/>
        <v>-8.3785606305449178</v>
      </c>
      <c r="M16">
        <v>360</v>
      </c>
    </row>
    <row r="17" spans="1:13" x14ac:dyDescent="0.25">
      <c r="A17">
        <f t="shared" si="1"/>
        <v>1.5670296952127244E-3</v>
      </c>
      <c r="B17">
        <f t="shared" si="2"/>
        <v>-4.1742838022774826</v>
      </c>
      <c r="C17">
        <f t="shared" si="2"/>
        <v>-4.2975967577873497</v>
      </c>
      <c r="D17">
        <f t="shared" si="2"/>
        <v>-5.5765636359088617</v>
      </c>
      <c r="E17">
        <f t="shared" si="2"/>
        <v>-6.1468571712509714</v>
      </c>
      <c r="F17">
        <f t="shared" si="2"/>
        <v>-6.7795063345523694</v>
      </c>
      <c r="G17">
        <f t="shared" si="2"/>
        <v>-7.7380745560870352</v>
      </c>
      <c r="I17">
        <f t="shared" si="2"/>
        <v>-8.582441516112425</v>
      </c>
      <c r="M17">
        <v>365</v>
      </c>
    </row>
    <row r="18" spans="1:13" x14ac:dyDescent="0.25">
      <c r="A18">
        <f t="shared" si="1"/>
        <v>1.5548472362590376E-3</v>
      </c>
      <c r="B18">
        <f t="shared" si="2"/>
        <v>-3.9747246390735071</v>
      </c>
      <c r="C18">
        <f t="shared" si="2"/>
        <v>-4.0522641266327319</v>
      </c>
      <c r="D18">
        <f t="shared" si="2"/>
        <v>-5.2961373357154358</v>
      </c>
      <c r="E18">
        <f t="shared" si="2"/>
        <v>-5.7679801738676062</v>
      </c>
      <c r="F18">
        <f t="shared" si="2"/>
        <v>-6.9831048022785822</v>
      </c>
      <c r="G18">
        <f t="shared" si="2"/>
        <v>-8.0100601960166173</v>
      </c>
      <c r="I18">
        <f t="shared" si="2"/>
        <v>-8.783152365365428</v>
      </c>
      <c r="M18">
        <v>370</v>
      </c>
    </row>
    <row r="19" spans="1:13" x14ac:dyDescent="0.25">
      <c r="A19">
        <f t="shared" si="1"/>
        <v>1.5428527347064722E-3</v>
      </c>
      <c r="B19">
        <f t="shared" si="2"/>
        <v>-3.7782443798763836</v>
      </c>
      <c r="C19">
        <f t="shared" si="2"/>
        <v>-3.8107166166870137</v>
      </c>
      <c r="D19">
        <f t="shared" si="2"/>
        <v>-5.0200376003633878</v>
      </c>
      <c r="E19">
        <f t="shared" si="2"/>
        <v>-5.3949486905995414</v>
      </c>
      <c r="F19">
        <f t="shared" si="2"/>
        <v>-7.183562045477661</v>
      </c>
      <c r="G19">
        <f t="shared" si="2"/>
        <v>-8.2778494980625368</v>
      </c>
      <c r="I19">
        <f t="shared" si="2"/>
        <v>-8.9807665417918763</v>
      </c>
      <c r="M19">
        <v>375</v>
      </c>
    </row>
    <row r="20" spans="1:13" x14ac:dyDescent="0.25">
      <c r="A20">
        <f t="shared" si="1"/>
        <v>1.5310418739952539E-3</v>
      </c>
      <c r="B20">
        <f t="shared" si="2"/>
        <v>-3.5847723157217004</v>
      </c>
      <c r="C20">
        <f t="shared" si="2"/>
        <v>-3.5728673002641571</v>
      </c>
      <c r="D20">
        <f t="shared" si="2"/>
        <v>-4.7481650675735736</v>
      </c>
      <c r="E20">
        <f t="shared" si="2"/>
        <v>-5.0276284755435086</v>
      </c>
      <c r="F20">
        <f t="shared" si="2"/>
        <v>-7.3809502043439039</v>
      </c>
      <c r="G20">
        <f t="shared" si="2"/>
        <v>-8.5415388337600504</v>
      </c>
      <c r="I20">
        <f t="shared" si="2"/>
        <v>-9.1753551624282821</v>
      </c>
      <c r="M20">
        <v>380</v>
      </c>
    </row>
    <row r="23" spans="1:13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</row>
    <row r="24" spans="1:13" x14ac:dyDescent="0.25">
      <c r="A24">
        <v>320</v>
      </c>
      <c r="B24">
        <v>2.1400003684590501E-3</v>
      </c>
      <c r="C24">
        <v>1.3100477703147249E-3</v>
      </c>
      <c r="D24">
        <v>3.0002641122078161E-4</v>
      </c>
      <c r="E24">
        <v>5.9925449766990517E-5</v>
      </c>
      <c r="F24">
        <v>6.6999309641783238E-3</v>
      </c>
      <c r="G24">
        <v>4.9099527208495532E-3</v>
      </c>
      <c r="H24">
        <v>1.170667148842357E-7</v>
      </c>
      <c r="I24">
        <v>1.050019885013064E-3</v>
      </c>
      <c r="J24">
        <v>0</v>
      </c>
      <c r="K24">
        <v>0</v>
      </c>
    </row>
    <row r="25" spans="1:13" x14ac:dyDescent="0.25">
      <c r="A25">
        <v>350</v>
      </c>
      <c r="B25">
        <v>8.450003255934745E-3</v>
      </c>
      <c r="C25">
        <v>6.1000006860047716E-3</v>
      </c>
      <c r="D25">
        <v>1.130001060874508E-3</v>
      </c>
      <c r="E25">
        <v>7.2999462890583028E-4</v>
      </c>
      <c r="F25">
        <v>2.8200018322976218E-3</v>
      </c>
      <c r="G25">
        <v>1.410000076117699E-3</v>
      </c>
      <c r="H25">
        <v>0</v>
      </c>
      <c r="I25">
        <v>4.6000317991627188E-4</v>
      </c>
      <c r="J25">
        <v>0</v>
      </c>
      <c r="K25">
        <v>0</v>
      </c>
    </row>
    <row r="26" spans="1:13" x14ac:dyDescent="0.25">
      <c r="A26">
        <v>360</v>
      </c>
      <c r="B26">
        <v>1.324000332388983E-2</v>
      </c>
      <c r="C26">
        <v>9.5100017948280564E-3</v>
      </c>
      <c r="D26">
        <v>2.5100013577030681E-3</v>
      </c>
      <c r="E26">
        <v>8.499904735390951E-4</v>
      </c>
      <c r="F26">
        <v>1.810000677540098E-3</v>
      </c>
      <c r="G26">
        <v>7.3000086275166391E-4</v>
      </c>
      <c r="H26">
        <v>0</v>
      </c>
      <c r="I26">
        <v>3.2000265354893692E-4</v>
      </c>
      <c r="J26">
        <v>0</v>
      </c>
      <c r="K26">
        <v>0</v>
      </c>
    </row>
    <row r="27" spans="1:13" x14ac:dyDescent="0.25">
      <c r="A27">
        <v>380</v>
      </c>
      <c r="B27">
        <v>2.6500097441199091E-2</v>
      </c>
      <c r="C27">
        <v>3.092985022661868E-2</v>
      </c>
      <c r="D27">
        <v>1.130028136692092E-2</v>
      </c>
      <c r="E27">
        <v>9.0197703406768425E-3</v>
      </c>
      <c r="F27">
        <v>4.5088247076876159E-4</v>
      </c>
      <c r="G27">
        <v>1.3914431027282819E-4</v>
      </c>
      <c r="H27">
        <v>0</v>
      </c>
      <c r="I27">
        <v>7.1324760679733568E-5</v>
      </c>
      <c r="J27">
        <v>0</v>
      </c>
      <c r="K27">
        <v>6.4344903290351918E-7</v>
      </c>
    </row>
    <row r="29" spans="1:13" x14ac:dyDescent="0.25">
      <c r="A29">
        <f>1/(A24+273.15)</f>
        <v>1.6859141869678834E-3</v>
      </c>
      <c r="B29">
        <f>LOG(B24,EXP(1))</f>
        <v>-6.1469492777712658</v>
      </c>
      <c r="C29">
        <f t="shared" ref="C29:K29" si="3">LOG(C24,EXP(1))</f>
        <v>-6.6376916765448382</v>
      </c>
      <c r="D29">
        <f t="shared" si="3"/>
        <v>-8.111640049780533</v>
      </c>
      <c r="E29">
        <f t="shared" si="3"/>
        <v>-9.7224092721736106</v>
      </c>
      <c r="F29">
        <f t="shared" si="3"/>
        <v>-5.0056580564922832</v>
      </c>
      <c r="G29">
        <f t="shared" si="3"/>
        <v>-5.3164909663769455</v>
      </c>
      <c r="I29">
        <f t="shared" si="3"/>
        <v>-6.8589461768843485</v>
      </c>
    </row>
    <row r="30" spans="1:13" x14ac:dyDescent="0.25">
      <c r="A30">
        <f t="shared" ref="A30:A32" si="4">1/(A25+273.15)</f>
        <v>1.6047500601781273E-3</v>
      </c>
      <c r="B30">
        <f t="shared" ref="B30:K32" si="5">LOG(B25,EXP(1))</f>
        <v>-4.7735884522954075</v>
      </c>
      <c r="C30">
        <f t="shared" si="5"/>
        <v>-5.0994663953430788</v>
      </c>
      <c r="D30">
        <f t="shared" si="5"/>
        <v>-6.78553670743133</v>
      </c>
      <c r="E30">
        <f t="shared" si="5"/>
        <v>-7.2224733815121516</v>
      </c>
      <c r="F30">
        <f t="shared" si="5"/>
        <v>-5.8710177442813958</v>
      </c>
      <c r="G30">
        <f t="shared" si="5"/>
        <v>-6.5641655206078777</v>
      </c>
      <c r="I30">
        <f t="shared" si="5"/>
        <v>-7.6842771556435663</v>
      </c>
    </row>
    <row r="31" spans="1:13" x14ac:dyDescent="0.25">
      <c r="A31">
        <f t="shared" si="4"/>
        <v>1.5794045644791914E-3</v>
      </c>
      <c r="B31">
        <f t="shared" si="5"/>
        <v>-4.3245124774242258</v>
      </c>
      <c r="C31">
        <f t="shared" si="5"/>
        <v>-4.6554112136942507</v>
      </c>
      <c r="D31">
        <f t="shared" si="5"/>
        <v>-5.9874719849210338</v>
      </c>
      <c r="E31">
        <f t="shared" si="5"/>
        <v>-7.0702854161437818</v>
      </c>
      <c r="F31">
        <f t="shared" si="5"/>
        <v>-6.3144280593729265</v>
      </c>
      <c r="G31">
        <f t="shared" si="5"/>
        <v>-7.2224648419709414</v>
      </c>
      <c r="I31">
        <f t="shared" si="5"/>
        <v>-8.0471812698644545</v>
      </c>
    </row>
    <row r="32" spans="1:13" x14ac:dyDescent="0.25">
      <c r="A32">
        <f t="shared" si="4"/>
        <v>1.5310418739952539E-3</v>
      </c>
      <c r="B32">
        <f t="shared" si="5"/>
        <v>-3.6306068689703399</v>
      </c>
      <c r="C32">
        <f t="shared" si="5"/>
        <v>-3.4760335346305822</v>
      </c>
      <c r="D32">
        <f t="shared" si="5"/>
        <v>-4.4829276538463203</v>
      </c>
      <c r="E32">
        <f t="shared" si="5"/>
        <v>-4.7083364063540456</v>
      </c>
      <c r="F32">
        <f t="shared" si="5"/>
        <v>-7.7043038493879372</v>
      </c>
      <c r="G32">
        <f t="shared" si="5"/>
        <v>-8.879998959992367</v>
      </c>
      <c r="I32">
        <f t="shared" si="5"/>
        <v>-9.5482670162193255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3" sqref="D3"/>
    </sheetView>
  </sheetViews>
  <sheetFormatPr baseColWidth="10" defaultColWidth="9.140625" defaultRowHeight="15" x14ac:dyDescent="0.25"/>
  <sheetData>
    <row r="1" spans="1:14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25">
      <c r="A2" s="1">
        <v>0</v>
      </c>
      <c r="B2">
        <v>320</v>
      </c>
      <c r="C2">
        <v>0</v>
      </c>
      <c r="D2">
        <v>50.66</v>
      </c>
      <c r="E2">
        <v>32.46</v>
      </c>
      <c r="F2">
        <v>13.48</v>
      </c>
      <c r="G2">
        <v>3.4</v>
      </c>
      <c r="H2">
        <v>0</v>
      </c>
      <c r="J2" s="3">
        <v>50.66</v>
      </c>
      <c r="K2" s="3">
        <v>32.46</v>
      </c>
      <c r="L2" s="3">
        <v>13.48</v>
      </c>
      <c r="M2" s="3">
        <v>3.4</v>
      </c>
      <c r="N2" s="2">
        <v>0</v>
      </c>
    </row>
    <row r="3" spans="1:14" x14ac:dyDescent="0.25">
      <c r="A3" s="1">
        <v>1</v>
      </c>
      <c r="B3" t="s">
        <v>15</v>
      </c>
      <c r="C3">
        <v>1</v>
      </c>
      <c r="D3">
        <v>50.467353092825029</v>
      </c>
      <c r="E3">
        <v>32.192903610542217</v>
      </c>
      <c r="F3">
        <v>13.748525197254169</v>
      </c>
      <c r="G3">
        <v>3.5881841078981811</v>
      </c>
      <c r="H3">
        <v>3.03399148039534E-3</v>
      </c>
      <c r="J3" s="3">
        <v>50.4673530928129</v>
      </c>
      <c r="K3" s="3">
        <v>32.192903616179002</v>
      </c>
      <c r="L3" s="3">
        <v>13.748525285352001</v>
      </c>
      <c r="M3" s="3">
        <v>3.58818419609399</v>
      </c>
      <c r="N3" s="4">
        <v>3.0338095619999901E-3</v>
      </c>
    </row>
    <row r="4" spans="1:14" x14ac:dyDescent="0.25">
      <c r="A4" s="1">
        <v>2</v>
      </c>
      <c r="B4" t="s">
        <v>15</v>
      </c>
      <c r="C4">
        <v>5</v>
      </c>
      <c r="D4">
        <v>49.704091344891623</v>
      </c>
      <c r="E4">
        <v>31.151257584405219</v>
      </c>
      <c r="F4">
        <v>14.79949411842853</v>
      </c>
      <c r="G4">
        <v>4.3301024414809506</v>
      </c>
      <c r="H4">
        <v>1.5054510793662081E-2</v>
      </c>
      <c r="J4" s="3">
        <v>49.7040913448323</v>
      </c>
      <c r="K4" s="3">
        <v>31.151257610656302</v>
      </c>
      <c r="L4" s="3">
        <v>14.7994945201697</v>
      </c>
      <c r="M4" s="3">
        <v>4.3301028447325098</v>
      </c>
      <c r="N4" s="4">
        <v>1.50536796089389E-2</v>
      </c>
    </row>
    <row r="5" spans="1:14" x14ac:dyDescent="0.25">
      <c r="A5" s="1">
        <v>3</v>
      </c>
      <c r="B5" t="s">
        <v>15</v>
      </c>
      <c r="C5">
        <v>10</v>
      </c>
      <c r="D5">
        <v>48.766247274334219</v>
      </c>
      <c r="E5">
        <v>29.90674543649423</v>
      </c>
      <c r="F5">
        <v>16.063053081987938</v>
      </c>
      <c r="G5">
        <v>5.234129844924321</v>
      </c>
      <c r="H5">
        <v>2.982436225929436E-2</v>
      </c>
      <c r="J5" s="3">
        <v>48.766247274217903</v>
      </c>
      <c r="K5" s="3">
        <v>29.9067454845163</v>
      </c>
      <c r="L5" s="3">
        <v>16.063053797997</v>
      </c>
      <c r="M5" s="3">
        <v>5.2341305656972104</v>
      </c>
      <c r="N5" s="4">
        <v>2.9822877571370799E-2</v>
      </c>
    </row>
    <row r="6" spans="1:14" x14ac:dyDescent="0.25">
      <c r="A6" s="1">
        <v>4</v>
      </c>
      <c r="B6" t="s">
        <v>15</v>
      </c>
      <c r="C6">
        <v>50</v>
      </c>
      <c r="D6">
        <v>41.900587767767107</v>
      </c>
      <c r="E6">
        <v>22.130015879941851</v>
      </c>
      <c r="F6">
        <v>24.25451998812283</v>
      </c>
      <c r="G6">
        <v>11.57693162664113</v>
      </c>
      <c r="H6">
        <v>0.1379447375270946</v>
      </c>
      <c r="J6" s="3">
        <v>41.900587767272903</v>
      </c>
      <c r="K6" s="3">
        <v>22.1300159581568</v>
      </c>
      <c r="L6" s="3">
        <v>24.254520537377601</v>
      </c>
      <c r="M6" s="3">
        <v>11.576932237464501</v>
      </c>
      <c r="N6" s="4">
        <v>0.137943499727984</v>
      </c>
    </row>
    <row r="7" spans="1:14" x14ac:dyDescent="0.25">
      <c r="A7" s="1">
        <v>5</v>
      </c>
      <c r="B7" t="s">
        <v>15</v>
      </c>
      <c r="C7">
        <v>100</v>
      </c>
      <c r="D7">
        <v>34.678817201031478</v>
      </c>
      <c r="E7">
        <v>15.767257341290451</v>
      </c>
      <c r="F7">
        <v>31.243744880253981</v>
      </c>
      <c r="G7">
        <v>18.058507090383269</v>
      </c>
      <c r="H7">
        <v>0.25167348704082748</v>
      </c>
      <c r="J7" s="3">
        <v>34.678817200217999</v>
      </c>
      <c r="K7" s="3">
        <v>15.7672573460684</v>
      </c>
      <c r="L7" s="3">
        <v>31.243745479676399</v>
      </c>
      <c r="M7" s="3">
        <v>18.0585078039616</v>
      </c>
      <c r="N7" s="4">
        <v>0.25167217007530501</v>
      </c>
    </row>
    <row r="8" spans="1:14" x14ac:dyDescent="0.25">
      <c r="A8" s="1">
        <v>6</v>
      </c>
      <c r="B8">
        <v>350</v>
      </c>
      <c r="C8">
        <v>0</v>
      </c>
      <c r="D8">
        <v>50.66</v>
      </c>
      <c r="E8">
        <v>32.46</v>
      </c>
      <c r="F8">
        <v>13.48</v>
      </c>
      <c r="G8">
        <v>3.4</v>
      </c>
      <c r="H8">
        <v>0</v>
      </c>
      <c r="J8" s="2">
        <v>50.66</v>
      </c>
      <c r="K8" s="2">
        <v>32.46</v>
      </c>
      <c r="L8" s="2">
        <v>13.48</v>
      </c>
      <c r="M8" s="2">
        <v>3.4</v>
      </c>
      <c r="N8" s="2">
        <v>0</v>
      </c>
    </row>
    <row r="9" spans="1:14" x14ac:dyDescent="0.25">
      <c r="A9" s="1">
        <v>7</v>
      </c>
      <c r="B9" t="s">
        <v>15</v>
      </c>
      <c r="C9">
        <v>1</v>
      </c>
      <c r="D9">
        <v>49.835490485923913</v>
      </c>
      <c r="E9">
        <v>32.746643948249442</v>
      </c>
      <c r="F9">
        <v>13.87214617547307</v>
      </c>
      <c r="G9">
        <v>3.509041244692555</v>
      </c>
      <c r="H9">
        <v>3.6678145661018569E-2</v>
      </c>
      <c r="J9" s="3">
        <v>49.835490467572903</v>
      </c>
      <c r="K9" s="3">
        <v>32.746643847126997</v>
      </c>
      <c r="L9" s="3">
        <v>13.87214612571</v>
      </c>
      <c r="M9" s="3">
        <v>3.5090411952589999</v>
      </c>
      <c r="N9" s="3">
        <v>3.6678364330999899E-2</v>
      </c>
    </row>
    <row r="10" spans="1:14" x14ac:dyDescent="0.25">
      <c r="A10" s="1">
        <v>8</v>
      </c>
      <c r="B10" t="s">
        <v>15</v>
      </c>
      <c r="C10">
        <v>5</v>
      </c>
      <c r="D10">
        <v>46.671649795386863</v>
      </c>
      <c r="E10">
        <v>33.812164475560813</v>
      </c>
      <c r="F10">
        <v>15.397021277125949</v>
      </c>
      <c r="G10">
        <v>3.941743442978948</v>
      </c>
      <c r="H10">
        <v>0.17742100894743801</v>
      </c>
      <c r="J10" s="3">
        <v>46.6716497096061</v>
      </c>
      <c r="K10" s="3">
        <v>33.812164004655301</v>
      </c>
      <c r="L10" s="3">
        <v>15.3970210377929</v>
      </c>
      <c r="M10" s="3">
        <v>3.9417432057769002</v>
      </c>
      <c r="N10" s="3">
        <v>0.17742204216864699</v>
      </c>
    </row>
    <row r="11" spans="1:14" x14ac:dyDescent="0.25">
      <c r="A11" s="1">
        <v>9</v>
      </c>
      <c r="B11" t="s">
        <v>15</v>
      </c>
      <c r="C11">
        <v>10</v>
      </c>
      <c r="D11">
        <v>42.999342507280907</v>
      </c>
      <c r="E11">
        <v>34.974728404641191</v>
      </c>
      <c r="F11">
        <v>17.21016222729239</v>
      </c>
      <c r="G11">
        <v>4.4749838913516964</v>
      </c>
      <c r="H11">
        <v>0.34078296943381842</v>
      </c>
      <c r="J11" s="3">
        <v>42.999342349359999</v>
      </c>
      <c r="K11" s="3">
        <v>34.974727543522299</v>
      </c>
      <c r="L11" s="3">
        <v>17.2101617727049</v>
      </c>
      <c r="M11" s="3">
        <v>4.4749834419710703</v>
      </c>
      <c r="N11" s="3">
        <v>0.34078489244163102</v>
      </c>
    </row>
    <row r="12" spans="1:14" x14ac:dyDescent="0.25">
      <c r="A12" s="1">
        <v>10</v>
      </c>
      <c r="B12" t="s">
        <v>15</v>
      </c>
      <c r="C12">
        <v>50</v>
      </c>
      <c r="D12">
        <v>24.037943299176948</v>
      </c>
      <c r="E12">
        <v>38.091878735782423</v>
      </c>
      <c r="F12">
        <v>28.24310163047879</v>
      </c>
      <c r="G12">
        <v>8.4427964820788048</v>
      </c>
      <c r="H12">
        <v>1.1842798524830349</v>
      </c>
      <c r="J12" s="3">
        <v>24.037942993247</v>
      </c>
      <c r="K12" s="3">
        <v>38.091877358839</v>
      </c>
      <c r="L12" s="3">
        <v>28.243100335746899</v>
      </c>
      <c r="M12" s="3">
        <v>8.4427952405684898</v>
      </c>
      <c r="N12" s="3">
        <v>1.18428407159839</v>
      </c>
    </row>
    <row r="13" spans="1:14" x14ac:dyDescent="0.25">
      <c r="A13" s="1">
        <v>11</v>
      </c>
      <c r="B13" t="s">
        <v>15</v>
      </c>
      <c r="C13">
        <v>100</v>
      </c>
      <c r="D13">
        <v>12.40622600033409</v>
      </c>
      <c r="E13">
        <v>35.802931760961847</v>
      </c>
      <c r="F13">
        <v>37.297671708909533</v>
      </c>
      <c r="G13">
        <v>12.7914487654098</v>
      </c>
      <c r="H13">
        <v>1.7017217643847431</v>
      </c>
      <c r="J13" s="3">
        <v>12.406225762987599</v>
      </c>
      <c r="K13" s="3">
        <v>35.802931950626103</v>
      </c>
      <c r="L13" s="3">
        <v>37.297671639109502</v>
      </c>
      <c r="M13" s="3">
        <v>12.7914488195484</v>
      </c>
      <c r="N13" s="3">
        <v>1.7017218277281501</v>
      </c>
    </row>
    <row r="14" spans="1:14" x14ac:dyDescent="0.25">
      <c r="A14" s="1">
        <v>12</v>
      </c>
      <c r="B14">
        <v>360</v>
      </c>
      <c r="C14">
        <v>0</v>
      </c>
      <c r="D14">
        <v>50.66</v>
      </c>
      <c r="E14">
        <v>32.46</v>
      </c>
      <c r="F14">
        <v>13.48</v>
      </c>
      <c r="G14">
        <v>3.4</v>
      </c>
      <c r="H14">
        <v>0</v>
      </c>
      <c r="J14" s="3">
        <v>50.66</v>
      </c>
      <c r="K14" s="3">
        <v>32.46</v>
      </c>
      <c r="L14" s="3">
        <v>13.48</v>
      </c>
      <c r="M14" s="3">
        <v>3.4</v>
      </c>
      <c r="N14" s="3">
        <v>0</v>
      </c>
    </row>
    <row r="15" spans="1:14" x14ac:dyDescent="0.25">
      <c r="A15" s="1">
        <v>13</v>
      </c>
      <c r="B15" t="s">
        <v>15</v>
      </c>
      <c r="C15">
        <v>1</v>
      </c>
      <c r="D15">
        <v>49.354535824573631</v>
      </c>
      <c r="E15">
        <v>33.038786495473467</v>
      </c>
      <c r="F15">
        <v>14.01037269067402</v>
      </c>
      <c r="G15">
        <v>3.553806564992751</v>
      </c>
      <c r="H15">
        <v>4.2498424286120308E-2</v>
      </c>
      <c r="J15" s="3">
        <v>49.354535674093</v>
      </c>
      <c r="K15" s="3">
        <v>33.038786381888002</v>
      </c>
      <c r="L15" s="3">
        <v>14.010372614441</v>
      </c>
      <c r="M15" s="3">
        <v>3.5538064909329998</v>
      </c>
      <c r="N15" s="3">
        <v>4.2498838644999898E-2</v>
      </c>
    </row>
    <row r="16" spans="1:14" x14ac:dyDescent="0.25">
      <c r="A16" s="1">
        <v>14</v>
      </c>
      <c r="B16" t="s">
        <v>15</v>
      </c>
      <c r="C16">
        <v>5</v>
      </c>
      <c r="D16">
        <v>44.469121213119287</v>
      </c>
      <c r="E16">
        <v>35.168862609393933</v>
      </c>
      <c r="F16">
        <v>16.017950490995322</v>
      </c>
      <c r="G16">
        <v>4.1425261471195451</v>
      </c>
      <c r="H16">
        <v>0.20153953937191951</v>
      </c>
      <c r="J16" s="3">
        <v>44.469120538287697</v>
      </c>
      <c r="K16" s="3">
        <v>35.168862077028798</v>
      </c>
      <c r="L16" s="3">
        <v>16.017950127315999</v>
      </c>
      <c r="M16" s="3">
        <v>4.1425257965303004</v>
      </c>
      <c r="N16" s="3">
        <v>0.20154146083705199</v>
      </c>
    </row>
    <row r="17" spans="1:14" x14ac:dyDescent="0.25">
      <c r="A17" s="1">
        <v>15</v>
      </c>
      <c r="B17" t="s">
        <v>15</v>
      </c>
      <c r="C17">
        <v>10</v>
      </c>
      <c r="D17">
        <v>39.042628370747551</v>
      </c>
      <c r="E17">
        <v>37.458056811148808</v>
      </c>
      <c r="F17">
        <v>18.296456706359791</v>
      </c>
      <c r="G17">
        <v>4.8246629561890506</v>
      </c>
      <c r="H17">
        <v>0.37819515555479127</v>
      </c>
      <c r="J17" s="3">
        <v>39.042627188635699</v>
      </c>
      <c r="K17" s="3">
        <v>37.458055830951103</v>
      </c>
      <c r="L17" s="3">
        <v>18.2964560227547</v>
      </c>
      <c r="M17" s="3">
        <v>4.8246623023669004</v>
      </c>
      <c r="N17" s="3">
        <v>0.37819865529144397</v>
      </c>
    </row>
    <row r="18" spans="1:14" x14ac:dyDescent="0.25">
      <c r="A18" s="1">
        <v>16</v>
      </c>
      <c r="B18" t="s">
        <v>15</v>
      </c>
      <c r="C18">
        <v>50</v>
      </c>
      <c r="D18">
        <v>19.559797511817671</v>
      </c>
      <c r="E18">
        <v>42.674719108974443</v>
      </c>
      <c r="F18">
        <v>28.370253143088899</v>
      </c>
      <c r="G18">
        <v>8.3827815896832796</v>
      </c>
      <c r="H18">
        <v>1.012448646435727</v>
      </c>
      <c r="J18" s="3">
        <v>19.559797131085102</v>
      </c>
      <c r="K18" s="3">
        <v>42.674717351261997</v>
      </c>
      <c r="L18" s="3">
        <v>28.370251455386999</v>
      </c>
      <c r="M18" s="3">
        <v>8.3827801197695404</v>
      </c>
      <c r="N18" s="3">
        <v>1.01245394249626</v>
      </c>
    </row>
    <row r="19" spans="1:14" x14ac:dyDescent="0.25">
      <c r="A19" s="1">
        <v>17</v>
      </c>
      <c r="B19" t="s">
        <v>15</v>
      </c>
      <c r="C19">
        <v>100</v>
      </c>
      <c r="D19">
        <v>10.69265824049427</v>
      </c>
      <c r="E19">
        <v>41.273339658187822</v>
      </c>
      <c r="F19">
        <v>35.247063864433152</v>
      </c>
      <c r="G19">
        <v>11.485817628669521</v>
      </c>
      <c r="H19">
        <v>1.3011206082152389</v>
      </c>
      <c r="J19" s="3">
        <v>10.6926589436393</v>
      </c>
      <c r="K19" s="3">
        <v>41.273339698326801</v>
      </c>
      <c r="L19" s="3">
        <v>35.2470637097665</v>
      </c>
      <c r="M19" s="3">
        <v>11.4858177747358</v>
      </c>
      <c r="N19" s="3">
        <v>1.30111987353146</v>
      </c>
    </row>
    <row r="20" spans="1:14" x14ac:dyDescent="0.25">
      <c r="A20" s="1">
        <v>18</v>
      </c>
      <c r="B20">
        <v>380</v>
      </c>
      <c r="C20">
        <v>0</v>
      </c>
      <c r="D20">
        <v>50.66</v>
      </c>
      <c r="E20">
        <v>32.46</v>
      </c>
      <c r="F20">
        <v>13.48</v>
      </c>
      <c r="G20">
        <v>3.4</v>
      </c>
      <c r="H20">
        <v>0</v>
      </c>
      <c r="J20" s="3">
        <v>50.66</v>
      </c>
      <c r="K20" s="3">
        <v>32.46</v>
      </c>
      <c r="L20" s="3">
        <v>13.48</v>
      </c>
      <c r="M20" s="3">
        <v>3.4</v>
      </c>
      <c r="N20" s="3">
        <v>0</v>
      </c>
    </row>
    <row r="21" spans="1:14" x14ac:dyDescent="0.25">
      <c r="A21" s="1">
        <v>19</v>
      </c>
      <c r="B21" t="s">
        <v>15</v>
      </c>
      <c r="C21">
        <v>1</v>
      </c>
      <c r="D21">
        <v>46.874306462306329</v>
      </c>
      <c r="E21">
        <v>33.730760773613447</v>
      </c>
      <c r="F21">
        <v>14.999907664811721</v>
      </c>
      <c r="G21">
        <v>3.9558415386525692</v>
      </c>
      <c r="H21">
        <v>0.43918356061594882</v>
      </c>
      <c r="J21" s="3">
        <v>46.874306433125</v>
      </c>
      <c r="K21" s="3">
        <v>33.730758916363001</v>
      </c>
      <c r="L21" s="3">
        <v>14.999905857008001</v>
      </c>
      <c r="M21" s="3">
        <v>3.955839649154</v>
      </c>
      <c r="N21" s="3">
        <v>0.43918914435</v>
      </c>
    </row>
    <row r="22" spans="1:14" x14ac:dyDescent="0.25">
      <c r="A22" s="1">
        <v>20</v>
      </c>
      <c r="B22" t="s">
        <v>15</v>
      </c>
      <c r="C22">
        <v>5</v>
      </c>
      <c r="D22">
        <v>34.563262130886727</v>
      </c>
      <c r="E22">
        <v>37.841437179712358</v>
      </c>
      <c r="F22">
        <v>19.95750597446342</v>
      </c>
      <c r="G22">
        <v>5.7703801937823149</v>
      </c>
      <c r="H22">
        <v>1.867414521155164</v>
      </c>
      <c r="J22" s="3">
        <v>34.563262028682203</v>
      </c>
      <c r="K22" s="3">
        <v>37.841432509463203</v>
      </c>
      <c r="L22" s="3">
        <v>19.957501324042202</v>
      </c>
      <c r="M22" s="3">
        <v>5.7703755011397604</v>
      </c>
      <c r="N22" s="3">
        <v>1.8674286366724799</v>
      </c>
    </row>
    <row r="23" spans="1:14" x14ac:dyDescent="0.25">
      <c r="A23" s="1">
        <v>21</v>
      </c>
      <c r="B23" t="s">
        <v>15</v>
      </c>
      <c r="C23">
        <v>10</v>
      </c>
      <c r="D23">
        <v>23.738507540795521</v>
      </c>
      <c r="E23">
        <v>41.412676964451947</v>
      </c>
      <c r="F23">
        <v>24.345971179958049</v>
      </c>
      <c r="G23">
        <v>7.3796074133110254</v>
      </c>
      <c r="H23">
        <v>3.1232369014834589</v>
      </c>
      <c r="J23" s="3">
        <v>23.738507404622801</v>
      </c>
      <c r="K23" s="3">
        <v>41.412676189841797</v>
      </c>
      <c r="L23" s="3">
        <v>24.345970408414999</v>
      </c>
      <c r="M23" s="3">
        <v>7.3796065989170598</v>
      </c>
      <c r="N23" s="3">
        <v>3.12323939820324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Sheet1!Hola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PERSONAL</cp:lastModifiedBy>
  <dcterms:created xsi:type="dcterms:W3CDTF">2019-04-13T13:51:30Z</dcterms:created>
  <dcterms:modified xsi:type="dcterms:W3CDTF">2019-04-24T04:04:55Z</dcterms:modified>
</cp:coreProperties>
</file>