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.faivre\PycharmProjects\ECL cost models\Working\"/>
    </mc:Choice>
  </mc:AlternateContent>
  <xr:revisionPtr revIDLastSave="0" documentId="13_ncr:1_{9F95AA4C-558D-4B94-942F-B372EAC3DF35}" xr6:coauthVersionLast="47" xr6:coauthVersionMax="47" xr10:uidLastSave="{00000000-0000-0000-0000-000000000000}"/>
  <bookViews>
    <workbookView xWindow="-110" yWindow="-110" windowWidth="19420" windowHeight="10300" activeTab="4" xr2:uid="{3D3606FB-9301-4AD0-98C2-CCA38780FF77}"/>
  </bookViews>
  <sheets>
    <sheet name="Clustering" sheetId="5" r:id="rId1"/>
    <sheet name="Zones" sheetId="2" r:id="rId2"/>
    <sheet name="Sectors" sheetId="3" r:id="rId3"/>
    <sheet name="Compare ECL EGM" sheetId="9" state="hidden" r:id="rId4"/>
    <sheet name="Years" sheetId="6" r:id="rId5"/>
    <sheet name="Notice" sheetId="8" r:id="rId6"/>
    <sheet name="BDD" sheetId="7" r:id="rId7"/>
  </sheets>
  <definedNames>
    <definedName name="_xlnm._FilterDatabase" localSheetId="3" hidden="1">'Compare ECL EGM'!$B$2:$C$21</definedName>
    <definedName name="_xlnm._FilterDatabase" localSheetId="2" hidden="1">Sectors!$A$1:$B$1</definedName>
    <definedName name="_xlnm._FilterDatabase" localSheetId="1" hidden="1">Zones!$A$1:$D$1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  <c r="B9" i="5"/>
  <c r="B8" i="5"/>
  <c r="B7" i="5"/>
  <c r="B6" i="5"/>
  <c r="B5" i="5"/>
  <c r="B4" i="5"/>
  <c r="B3" i="5"/>
  <c r="B2" i="5"/>
  <c r="B6" i="2"/>
  <c r="D6" i="2"/>
  <c r="D2" i="2" l="1"/>
  <c r="D3" i="2"/>
  <c r="D4" i="2"/>
  <c r="D5" i="2"/>
  <c r="D7" i="2"/>
  <c r="D8" i="2"/>
  <c r="D9" i="2"/>
  <c r="B2" i="2"/>
  <c r="B3" i="2"/>
  <c r="B4" i="2"/>
  <c r="B5" i="2"/>
  <c r="B7" i="2"/>
  <c r="B8" i="2"/>
  <c r="B9" i="2"/>
</calcChain>
</file>

<file path=xl/sharedStrings.xml><?xml version="1.0" encoding="utf-8"?>
<sst xmlns="http://schemas.openxmlformats.org/spreadsheetml/2006/main" count="230" uniqueCount="184">
  <si>
    <t>Zone</t>
  </si>
  <si>
    <t>Zone name</t>
  </si>
  <si>
    <t>Main sector</t>
  </si>
  <si>
    <t>Is storage</t>
  </si>
  <si>
    <t>FRA</t>
  </si>
  <si>
    <t>France</t>
  </si>
  <si>
    <t>Germany</t>
  </si>
  <si>
    <t>ITA</t>
  </si>
  <si>
    <t>Italy</t>
  </si>
  <si>
    <t>Node</t>
  </si>
  <si>
    <t>Country names</t>
  </si>
  <si>
    <t>AL</t>
  </si>
  <si>
    <t>AT</t>
  </si>
  <si>
    <t>BA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</si>
  <si>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</si>
  <si>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</si>
  <si>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</si>
  <si>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</si>
  <si>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</si>
  <si>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</si>
  <si>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</si>
  <si>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</si>
  <si>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</si>
  <si>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</si>
  <si>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</si>
  <si>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</si>
  <si>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</si>
  <si>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</si>
  <si>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</si>
  <si>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</si>
  <si>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</si>
  <si>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</si>
  <si>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</si>
  <si>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</si>
  <si>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</si>
  <si>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</si>
  <si>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</si>
  <si>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</si>
  <si>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</si>
  <si>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</si>
  <si>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</si>
  <si>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</si>
  <si>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</si>
  <si>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</si>
  <si>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</si>
  <si>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GB</t>
  </si>
  <si>
    <t>Detailed sector</t>
  </si>
  <si>
    <t>biomass</t>
  </si>
  <si>
    <t>fossil_brown_coal_lignite</t>
  </si>
  <si>
    <t>fossil_coal_derived_gas</t>
  </si>
  <si>
    <t>fossil_gas</t>
  </si>
  <si>
    <t>fossil_hard_coal</t>
  </si>
  <si>
    <t>fossil_oil</t>
  </si>
  <si>
    <t>geothermal</t>
  </si>
  <si>
    <t>hydro_pumped_storage</t>
  </si>
  <si>
    <t>hydro_run_of_river_and_poundage</t>
  </si>
  <si>
    <t>hydro_water_reservoir</t>
  </si>
  <si>
    <t>nuclear</t>
  </si>
  <si>
    <t>other</t>
  </si>
  <si>
    <t>other_renewable</t>
  </si>
  <si>
    <t>solar</t>
  </si>
  <si>
    <t>waste</t>
  </si>
  <si>
    <t>wind_onshore</t>
  </si>
  <si>
    <t>wind_offshore</t>
  </si>
  <si>
    <t>Year min</t>
  </si>
  <si>
    <t>Year max</t>
  </si>
  <si>
    <t>Etape</t>
  </si>
  <si>
    <t>Détail</t>
  </si>
  <si>
    <t>1.</t>
  </si>
  <si>
    <t>Déclaration dans la feuille "Clustering" des zones et secteurs à prendre en compte.</t>
  </si>
  <si>
    <t>1.1</t>
  </si>
  <si>
    <t>Indiquer le code "zone" et le "nom de la zone".</t>
  </si>
  <si>
    <t>1.2</t>
  </si>
  <si>
    <t>Indiquer les secteur à considérer.</t>
  </si>
  <si>
    <t>1.3</t>
  </si>
  <si>
    <t>Indiquer pour chaque secteur si ce-dernier est du "storage" =&gt; 1 ou non =&gt; 0.</t>
  </si>
  <si>
    <t>2.</t>
  </si>
  <si>
    <t>Déclaration dans la feuille "Zones" des pays à prendre en compte.</t>
  </si>
  <si>
    <t>2.1</t>
  </si>
  <si>
    <t>Indiquer les "node" des pays à prendre en compte en colonne A. 
Son nom est automatiquement récupéré en colonne B depuis la feuille "BDD".</t>
  </si>
  <si>
    <t>2.2</t>
  </si>
  <si>
    <t>Indiquer le "code" de la zone à qui l'attribuer. 
Son nom est automatiquement récupéré en colonne D depuis la feuille "Clustering".</t>
  </si>
  <si>
    <t>3.</t>
  </si>
  <si>
    <t>Déclaration dans la feuille "Sectors" des modes de production à prendre en compte.</t>
  </si>
  <si>
    <t>3.1</t>
  </si>
  <si>
    <t>Indiquer en colonne A les modes de production à prendre en compte.</t>
  </si>
  <si>
    <t>3.2</t>
  </si>
  <si>
    <t>Indiquer pour chaque mode de production en colonne B le secteur auquel le rattacher.</t>
  </si>
  <si>
    <t>4.</t>
  </si>
  <si>
    <t>Déclaration dans la feuille "Years" des temporalités à simuler.</t>
  </si>
  <si>
    <t>4.1</t>
  </si>
  <si>
    <t>Chaque ligne correspond à une simulation. Y indiquer l'année de début et de fin pour la simulation.</t>
  </si>
  <si>
    <t>Code</t>
  </si>
  <si>
    <t>Alpha-2</t>
  </si>
  <si>
    <t>Alpha-3</t>
  </si>
  <si>
    <t>Country</t>
  </si>
  <si>
    <t>ALB</t>
  </si>
  <si>
    <t>Albania</t>
  </si>
  <si>
    <t>AUT</t>
  </si>
  <si>
    <t>Austria</t>
  </si>
  <si>
    <t>BEL</t>
  </si>
  <si>
    <t>Belgium</t>
  </si>
  <si>
    <t>BIH</t>
  </si>
  <si>
    <t>Bosnia and Herzegovina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</si>
  <si>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</si>
  <si>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</si>
  <si>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</si>
  <si>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</si>
  <si>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</si>
  <si>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</si>
  <si>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</si>
  <si>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</si>
  <si>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</si>
  <si>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</si>
  <si>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</si>
  <si>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</si>
  <si>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</si>
  <si>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</si>
  <si>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DEU</t>
  </si>
  <si>
    <t>GRC</t>
  </si>
  <si>
    <t>Greece</t>
  </si>
  <si>
    <t>HUN</t>
  </si>
  <si>
    <t>Hungary</t>
  </si>
  <si>
    <t>IRL</t>
  </si>
  <si>
    <t>Ireland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</si>
  <si>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</si>
  <si>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</si>
  <si>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</si>
  <si>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</si>
  <si>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</si>
  <si>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</si>
  <si>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</si>
  <si>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</si>
  <si>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MNE</t>
  </si>
  <si>
    <t>Montenegro</t>
  </si>
  <si>
    <t>NLD</t>
  </si>
  <si>
    <t>Netherlands</t>
  </si>
  <si>
    <t>MKD</t>
  </si>
  <si>
    <t>North Macedonia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</si>
  <si>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</si>
  <si>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</si>
  <si>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</si>
  <si>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</si>
  <si>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</si>
  <si>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</si>
  <si>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</si>
  <si>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</si>
  <si>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</si>
  <si>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</si>
  <si>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</si>
  <si>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</si>
  <si>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</si>
  <si>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</si>
  <si>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</si>
  <si>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</si>
  <si>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</si>
  <si>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</si>
  <si>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CHE</t>
  </si>
  <si>
    <t>Switzerland</t>
  </si>
  <si>
    <t>GBR</t>
  </si>
  <si>
    <t>United Kingdom</t>
  </si>
  <si>
    <t>ECL</t>
  </si>
  <si>
    <t>EGM</t>
  </si>
  <si>
    <t>PV = 'pv'</t>
  </si>
  <si>
    <t>WIND_ONSHORE = 'wind onshore'</t>
  </si>
  <si>
    <t>WIND_OFFSHORE = 'wind offshore'</t>
  </si>
  <si>
    <t>NUCLEAR = 'nuclear'</t>
  </si>
  <si>
    <t>GAS = 'gas'</t>
  </si>
  <si>
    <t>COAL = 'coal'</t>
  </si>
  <si>
    <t>RUN_OF_RIVER = 'run of river'</t>
  </si>
  <si>
    <t>OTHER_FOSSIL = 'other fossil'</t>
  </si>
  <si>
    <t>OTHER_RENEWABLE = 'other renewable'</t>
  </si>
  <si>
    <t>HYDRO_PUMP_STORAGE = 'hydro pump storage'</t>
  </si>
  <si>
    <t>HYDRO_DAMS = 'hydro dams'</t>
  </si>
  <si>
    <t>coal</t>
  </si>
  <si>
    <t>gas</t>
  </si>
  <si>
    <t>other fossil</t>
  </si>
  <si>
    <t>run of river</t>
  </si>
  <si>
    <t>hydro pump storage</t>
  </si>
  <si>
    <t>hydro dams</t>
  </si>
  <si>
    <t>Min initial price</t>
  </si>
  <si>
    <t>Max initial price</t>
  </si>
  <si>
    <t>4.2</t>
  </si>
  <si>
    <t>Pour chaque période (ligne) indiquer le prix minimal et maximal en €/MWh (ces prix doivent être des entiers) pour la recherche des meilleurs prix d'initialisation du modèle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</si>
</sst>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4" borderId="0" xfId="0" applyFill="1"/>
    <xf numFmtId="0" fontId="0" fillId="5" borderId="0" xfId="0" applyFill="1"/>
    <xf numFmtId="0" fontId="0" fillId="0" borderId="2" xfId="0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colors>
    <mruColors>
      <color rgb="FFFFF5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153C5-1D61-42E7-BE5A-CC979AA97894}" name="Zone_clustering" displayName="Zone_clustering" ref="A1:B9" totalsRowShown="0" headerRowDxfId="7" dataDxfId="6" tableBorderDxfId="5">
  <autoFilter ref="A1:B9" xr:uid="{5C5153C5-1D61-42E7-BE5A-CC979AA97894}">
    <filterColumn colId="0" hiddenButton="1"/>
    <filterColumn colId="1" hiddenButton="1"/>
  </autoFilter>
  <tableColumns count="2">
    <tableColumn id="1" xr3:uid="{7560A568-94AC-4E07-91A0-66A52F360C1C}" name="Zone" dataDxfId="4"/>
    <tableColumn id="2" xr3:uid="{8166EBCB-E17C-4D34-829A-C2D67CF8AE0E}" name="Zone name" dataDxfId="3">
      <calculatedColumnFormula>VLOOKUP(A2,BDD!B:D,3,FALSE)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FF48B2-64DE-4BB7-9073-E3BBBD1170AB}" name="Sector_clustering" displayName="Sector_clustering" ref="D1:E8" totalsRowShown="0" tableBorderDxfId="2">
  <autoFilter ref="D1:E8" xr:uid="{CDFF48B2-64DE-4BB7-9073-E3BBBD1170AB}"/>
  <tableColumns count="2">
    <tableColumn id="1" xr3:uid="{35A1A0C4-9289-4D35-8AF5-C49017584BAE}" name="Main sector" dataDxfId="1"/>
    <tableColumn id="2" xr3:uid="{77E8F885-B702-4DF6-A7F0-EA78C95E88C6}" name="Is storag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3A78-32D4-4FE0-9B5C-A9EAFB9076BD}">
  <sheetPr>
    <tabColor theme="9" tint="0.79998168889431442"/>
  </sheetPr>
  <dimension ref="A1:E9"/>
  <sheetViews>
    <sheetView workbookViewId="0">
      <pane ySplit="1" topLeftCell="A2" activePane="bottomLeft" state="frozen"/>
      <selection pane="bottomLeft" activeCell="D14" sqref="D14"/>
    </sheetView>
  </sheetViews>
  <sheetFormatPr baseColWidth="10" defaultColWidth="11.453125" defaultRowHeight="14.5" x14ac:dyDescent="0.35"/>
  <cols>
    <col min="2" max="2" width="14.26953125" bestFit="1" customWidth="1"/>
    <col min="3" max="3" width="4.81640625" customWidth="1"/>
    <col min="4" max="4" width="12.81640625" customWidth="1"/>
    <col min="5" max="5" width="11.453125" style="10"/>
  </cols>
  <sheetData>
    <row r="1" spans="1:5" x14ac:dyDescent="0.35">
      <c r="A1" s="11" t="s">
        <v>0</v>
      </c>
      <c r="B1" s="11" t="s">
        <v>1</v>
      </c>
      <c r="C1" s="1"/>
      <c r="D1" s="14" t="s">
        <v>2</v>
      </c>
      <c r="E1" s="15" t="s">
        <v>3</v>
      </c>
    </row>
    <row r="2" spans="1:5" x14ac:dyDescent="0.35">
      <c r="A2" t="s">
        <v>14</v>
      </c>
      <c r="B2" t="str">
        <f>VLOOKUP(A2,BDD!B:D,3,FALSE)</f>
        <v>Belgium</v>
      </c>
      <c r="D2" s="12" t="s">
        <v>174</v>
      </c>
      <c r="E2" s="13">
        <v>0</v>
      </c>
    </row>
    <row r="3" spans="1:5" x14ac:dyDescent="0.35">
      <c r="A3" s="19" t="s">
        <v>16</v>
      </c>
      <c r="B3" s="19" t="str">
        <f>VLOOKUP(A3,BDD!B:D,3,FALSE)</f>
        <v>Switzerland</v>
      </c>
      <c r="D3" s="12" t="s">
        <v>175</v>
      </c>
      <c r="E3" s="13">
        <v>0</v>
      </c>
    </row>
    <row r="4" spans="1:5" x14ac:dyDescent="0.35">
      <c r="A4" t="s">
        <v>22</v>
      </c>
      <c r="B4" t="str">
        <f>VLOOKUP(A4,BDD!B:D,3,FALSE)</f>
        <v>Spain</v>
      </c>
      <c r="D4" s="12" t="s">
        <v>176</v>
      </c>
      <c r="E4" s="13">
        <v>0</v>
      </c>
    </row>
    <row r="5" spans="1:5" x14ac:dyDescent="0.35">
      <c r="A5" s="19" t="s">
        <v>24</v>
      </c>
      <c r="B5" s="19" t="str">
        <f>VLOOKUP(A5,BDD!B:D,3,FALSE)</f>
        <v>France</v>
      </c>
      <c r="D5" s="12" t="s">
        <v>57</v>
      </c>
      <c r="E5" s="13">
        <v>0</v>
      </c>
    </row>
    <row r="6" spans="1:5" x14ac:dyDescent="0.35">
      <c r="A6" t="s">
        <v>29</v>
      </c>
      <c r="B6" t="str">
        <f>VLOOKUP(A6,BDD!B:D,3,FALSE)</f>
        <v>Italy</v>
      </c>
      <c r="D6" t="s">
        <v>177</v>
      </c>
      <c r="E6" s="13">
        <v>0</v>
      </c>
    </row>
    <row r="7" spans="1:5" x14ac:dyDescent="0.35">
      <c r="A7" t="s">
        <v>36</v>
      </c>
      <c r="B7" t="str">
        <f>VLOOKUP(A7,BDD!B:D,3,FALSE)</f>
        <v>Netherlands</v>
      </c>
      <c r="D7" s="12" t="s">
        <v>178</v>
      </c>
      <c r="E7" s="13">
        <v>1</v>
      </c>
    </row>
    <row r="8" spans="1:5" x14ac:dyDescent="0.35">
      <c r="A8" t="s">
        <v>42</v>
      </c>
      <c r="B8" t="str">
        <f>VLOOKUP(A8,BDD!B:D,3,FALSE)</f>
        <v>Sweden</v>
      </c>
      <c r="D8" t="s">
        <v>179</v>
      </c>
      <c r="E8" s="10">
        <v>1</v>
      </c>
    </row>
    <row r="9" spans="1:5" x14ac:dyDescent="0.35">
      <c r="A9" t="s">
        <v>45</v>
      </c>
      <c r="B9" t="str">
        <f>VLOOKUP(A9,BDD!B:D,3,FALSE)</f>
        <v>United Kingdom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45C-5299-4417-ACBA-1F70DEA799F1}">
  <sheetPr>
    <tabColor theme="9" tint="0.79998168889431442"/>
  </sheetPr>
  <dimension ref="A1:D9"/>
  <sheetViews>
    <sheetView workbookViewId="0">
      <pane ySplit="1" topLeftCell="A2" activePane="bottomLeft" state="frozen"/>
      <selection pane="bottomLeft" activeCell="F9" sqref="F9"/>
    </sheetView>
  </sheetViews>
  <sheetFormatPr baseColWidth="10" defaultColWidth="11.453125" defaultRowHeight="14.5" x14ac:dyDescent="0.35"/>
  <cols>
    <col min="1" max="1" width="8.1796875" bestFit="1" customWidth="1"/>
    <col min="2" max="2" width="22.453125" bestFit="1" customWidth="1"/>
    <col min="3" max="3" width="7.54296875" bestFit="1" customWidth="1"/>
    <col min="4" max="4" width="13.81640625" bestFit="1" customWidth="1"/>
    <col min="6" max="6" width="13.81640625" bestFit="1" customWidth="1"/>
  </cols>
  <sheetData>
    <row r="1" spans="1:4" x14ac:dyDescent="0.35">
      <c r="A1" s="1" t="s">
        <v>9</v>
      </c>
      <c r="B1" s="1" t="s">
        <v>10</v>
      </c>
      <c r="C1" s="1" t="s">
        <v>0</v>
      </c>
      <c r="D1" s="1" t="s">
        <v>1</v>
      </c>
    </row>
    <row r="2" spans="1:4" x14ac:dyDescent="0.35">
      <c r="A2" t="s">
        <v>14</v>
      </c>
      <c r="B2" t="str">
        <f>VLOOKUP(A2,BDD!B:D,3,FALSE)</f>
        <v>Belgium</v>
      </c>
      <c r="C2" t="str">
        <f t="shared" ref="C2:C9" si="0">A2</f>
        <v>BE</v>
      </c>
      <c r="D2" t="str">
        <f>VLOOKUP(Zones!C2,Clustering!A:B,2,FALSE)</f>
        <v>Belgium</v>
      </c>
    </row>
    <row r="3" spans="1:4" x14ac:dyDescent="0.35">
      <c r="A3" t="s">
        <v>16</v>
      </c>
      <c r="B3" t="str">
        <f>VLOOKUP(A3,BDD!B:D,3,FALSE)</f>
        <v>Switzerland</v>
      </c>
      <c r="C3" t="str">
        <f t="shared" si="0"/>
        <v>CH</v>
      </c>
      <c r="D3" t="str">
        <f>VLOOKUP(Zones!C3,Clustering!A:B,2,FALSE)</f>
        <v>Switzerland</v>
      </c>
    </row>
    <row r="4" spans="1:4" x14ac:dyDescent="0.35">
      <c r="A4" t="s">
        <v>22</v>
      </c>
      <c r="B4" t="str">
        <f>VLOOKUP(A4,BDD!B:D,3,FALSE)</f>
        <v>Spain</v>
      </c>
      <c r="C4" t="str">
        <f t="shared" si="0"/>
        <v>ES</v>
      </c>
      <c r="D4" t="str">
        <f>VLOOKUP(Zones!C4,Clustering!A:B,2,FALSE)</f>
        <v>Spain</v>
      </c>
    </row>
    <row r="5" spans="1:4" x14ac:dyDescent="0.35">
      <c r="A5" t="s">
        <v>24</v>
      </c>
      <c r="B5" t="str">
        <f>VLOOKUP(A5,BDD!B:D,3,FALSE)</f>
        <v>France</v>
      </c>
      <c r="C5" t="str">
        <f t="shared" si="0"/>
        <v>FR</v>
      </c>
      <c r="D5" t="str">
        <f>VLOOKUP(Zones!C5,Clustering!A:B,2,FALSE)</f>
        <v>France</v>
      </c>
    </row>
    <row r="6" spans="1:4" x14ac:dyDescent="0.35">
      <c r="A6" t="s">
        <v>29</v>
      </c>
      <c r="B6" t="str">
        <f>VLOOKUP(A6,BDD!B:D,3,FALSE)</f>
        <v>Italy</v>
      </c>
      <c r="C6" t="str">
        <f t="shared" si="0"/>
        <v>IT</v>
      </c>
      <c r="D6" t="str">
        <f>VLOOKUP(Zones!C6,Clustering!A:B,2,FALSE)</f>
        <v>Italy</v>
      </c>
    </row>
    <row r="7" spans="1:4" x14ac:dyDescent="0.35">
      <c r="A7" t="s">
        <v>36</v>
      </c>
      <c r="B7" t="str">
        <f>VLOOKUP(A7,BDD!B:D,3,FALSE)</f>
        <v>Netherlands</v>
      </c>
      <c r="C7" t="str">
        <f t="shared" si="0"/>
        <v>NL</v>
      </c>
      <c r="D7" t="str">
        <f>VLOOKUP(Zones!C7,Clustering!A:B,2,FALSE)</f>
        <v>Netherlands</v>
      </c>
    </row>
    <row r="8" spans="1:4" x14ac:dyDescent="0.35">
      <c r="A8" t="s">
        <v>42</v>
      </c>
      <c r="B8" t="str">
        <f>VLOOKUP(A8,BDD!B:D,3,FALSE)</f>
        <v>Sweden</v>
      </c>
      <c r="C8" t="str">
        <f t="shared" si="0"/>
        <v>SE</v>
      </c>
      <c r="D8" t="str">
        <f>VLOOKUP(Zones!C8,Clustering!A:B,2,FALSE)</f>
        <v>Sweden</v>
      </c>
    </row>
    <row r="9" spans="1:4" x14ac:dyDescent="0.35">
      <c r="A9" t="s">
        <v>45</v>
      </c>
      <c r="B9" t="str">
        <f>VLOOKUP(A9,BDD!B:D,3,FALSE)</f>
        <v>United Kingdom</v>
      </c>
      <c r="C9" t="str">
        <f t="shared" si="0"/>
        <v>GB</v>
      </c>
      <c r="D9" t="str">
        <f>VLOOKUP(Zones!C9,Clustering!A:B,2,FALSE)</f>
        <v>United Kingdom</v>
      </c>
    </row>
  </sheetData>
  <autoFilter ref="A1:D1" xr:uid="{0C10A45C-5299-4417-ACBA-1F70DEA799F1}"/>
  <dataValidations count="1">
    <dataValidation type="list" allowBlank="1" showInputMessage="1" showErrorMessage="1" sqref="C2:C9" xr:uid="{0213F93F-C489-44B0-894D-282640FBA766}">
      <formula1>INDIRECT("Zone_clustering[Zone]")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E3E-10FB-47BA-AAAE-044E9794F4EE}">
  <sheetPr>
    <tabColor theme="9" tint="0.79998168889431442"/>
  </sheetPr>
  <dimension ref="A1:B11"/>
  <sheetViews>
    <sheetView workbookViewId="0">
      <pane ySplit="1" topLeftCell="A2" activePane="bottomLeft" state="frozen"/>
      <selection pane="bottomLeft" activeCell="G15" sqref="G15"/>
    </sheetView>
  </sheetViews>
  <sheetFormatPr baseColWidth="10" defaultColWidth="11.453125" defaultRowHeight="14.5" x14ac:dyDescent="0.35"/>
  <cols>
    <col min="1" max="1" width="31.54296875" bestFit="1" customWidth="1"/>
    <col min="2" max="2" width="13.54296875" bestFit="1" customWidth="1"/>
  </cols>
  <sheetData>
    <row r="1" spans="1:2" x14ac:dyDescent="0.35">
      <c r="A1" s="1" t="s">
        <v>46</v>
      </c>
      <c r="B1" s="1" t="s">
        <v>2</v>
      </c>
    </row>
    <row r="2" spans="1:2" x14ac:dyDescent="0.35">
      <c r="A2" t="s">
        <v>48</v>
      </c>
      <c r="B2" t="s">
        <v>174</v>
      </c>
    </row>
    <row r="3" spans="1:2" x14ac:dyDescent="0.35">
      <c r="A3" t="s">
        <v>49</v>
      </c>
      <c r="B3" t="s">
        <v>175</v>
      </c>
    </row>
    <row r="4" spans="1:2" x14ac:dyDescent="0.35">
      <c r="A4" t="s">
        <v>50</v>
      </c>
      <c r="B4" t="s">
        <v>175</v>
      </c>
    </row>
    <row r="5" spans="1:2" x14ac:dyDescent="0.35">
      <c r="A5" t="s">
        <v>51</v>
      </c>
      <c r="B5" t="s">
        <v>174</v>
      </c>
    </row>
    <row r="6" spans="1:2" x14ac:dyDescent="0.35">
      <c r="A6" t="s">
        <v>52</v>
      </c>
      <c r="B6" t="s">
        <v>176</v>
      </c>
    </row>
    <row r="7" spans="1:2" x14ac:dyDescent="0.35">
      <c r="A7" t="s">
        <v>54</v>
      </c>
      <c r="B7" t="s">
        <v>178</v>
      </c>
    </row>
    <row r="8" spans="1:2" x14ac:dyDescent="0.35">
      <c r="A8" t="s">
        <v>55</v>
      </c>
      <c r="B8" t="s">
        <v>177</v>
      </c>
    </row>
    <row r="9" spans="1:2" x14ac:dyDescent="0.35">
      <c r="A9" t="s">
        <v>56</v>
      </c>
      <c r="B9" t="s">
        <v>179</v>
      </c>
    </row>
    <row r="10" spans="1:2" x14ac:dyDescent="0.35">
      <c r="A10" t="s">
        <v>57</v>
      </c>
      <c r="B10" t="s">
        <v>57</v>
      </c>
    </row>
    <row r="11" spans="1:2" x14ac:dyDescent="0.35">
      <c r="A11" t="s">
        <v>58</v>
      </c>
      <c r="B11" t="s">
        <v>176</v>
      </c>
    </row>
  </sheetData>
  <autoFilter ref="A1:B1" xr:uid="{6761CE3E-10FB-47BA-AAAE-044E9794F4EE}"/>
  <dataValidations count="1">
    <dataValidation type="list" allowBlank="1" showInputMessage="1" showErrorMessage="1" sqref="B2:B11" xr:uid="{4C93124C-134B-4463-AC67-C2C550B17AEF}">
      <formula1>INDIRECT("Sector_clustering[Main sector]")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D8A1-90BA-4EE6-9BF0-4425F122E98B}">
  <sheetPr>
    <tabColor theme="9" tint="0.79998168889431442"/>
  </sheetPr>
  <dimension ref="B2:C21"/>
  <sheetViews>
    <sheetView workbookViewId="0">
      <selection activeCell="E13" sqref="E13"/>
    </sheetView>
  </sheetViews>
  <sheetFormatPr baseColWidth="10" defaultRowHeight="14.5" x14ac:dyDescent="0.35"/>
  <cols>
    <col min="2" max="2" width="28.26953125" bestFit="1" customWidth="1"/>
    <col min="3" max="3" width="33.1796875" bestFit="1" customWidth="1"/>
  </cols>
  <sheetData>
    <row r="2" spans="2:3" x14ac:dyDescent="0.35">
      <c r="B2" s="18" t="s">
        <v>161</v>
      </c>
      <c r="C2" s="18" t="s">
        <v>162</v>
      </c>
    </row>
    <row r="4" spans="2:3" x14ac:dyDescent="0.35">
      <c r="B4" t="s">
        <v>48</v>
      </c>
      <c r="C4" t="s">
        <v>168</v>
      </c>
    </row>
    <row r="5" spans="2:3" x14ac:dyDescent="0.35">
      <c r="B5" t="s">
        <v>51</v>
      </c>
      <c r="C5" t="s">
        <v>168</v>
      </c>
    </row>
    <row r="6" spans="2:3" x14ac:dyDescent="0.35">
      <c r="B6" t="s">
        <v>49</v>
      </c>
      <c r="C6" t="s">
        <v>167</v>
      </c>
    </row>
    <row r="7" spans="2:3" x14ac:dyDescent="0.35">
      <c r="B7" t="s">
        <v>50</v>
      </c>
      <c r="C7" t="s">
        <v>167</v>
      </c>
    </row>
    <row r="8" spans="2:3" x14ac:dyDescent="0.35">
      <c r="B8" t="s">
        <v>57</v>
      </c>
      <c r="C8" t="s">
        <v>166</v>
      </c>
    </row>
    <row r="9" spans="2:3" x14ac:dyDescent="0.35">
      <c r="B9" t="s">
        <v>52</v>
      </c>
      <c r="C9" t="s">
        <v>170</v>
      </c>
    </row>
    <row r="10" spans="2:3" x14ac:dyDescent="0.35">
      <c r="B10" t="s">
        <v>58</v>
      </c>
      <c r="C10" t="s">
        <v>170</v>
      </c>
    </row>
    <row r="11" spans="2:3" x14ac:dyDescent="0.35">
      <c r="B11" t="s">
        <v>47</v>
      </c>
      <c r="C11" t="s">
        <v>171</v>
      </c>
    </row>
    <row r="12" spans="2:3" x14ac:dyDescent="0.35">
      <c r="B12" t="s">
        <v>53</v>
      </c>
      <c r="C12" t="s">
        <v>171</v>
      </c>
    </row>
    <row r="13" spans="2:3" x14ac:dyDescent="0.35">
      <c r="B13" t="s">
        <v>59</v>
      </c>
      <c r="C13" t="s">
        <v>171</v>
      </c>
    </row>
    <row r="14" spans="2:3" x14ac:dyDescent="0.35">
      <c r="B14" t="s">
        <v>61</v>
      </c>
      <c r="C14" t="s">
        <v>171</v>
      </c>
    </row>
    <row r="15" spans="2:3" x14ac:dyDescent="0.35">
      <c r="B15" t="s">
        <v>60</v>
      </c>
      <c r="C15" t="s">
        <v>163</v>
      </c>
    </row>
    <row r="16" spans="2:3" x14ac:dyDescent="0.35">
      <c r="B16" t="s">
        <v>55</v>
      </c>
      <c r="C16" t="s">
        <v>169</v>
      </c>
    </row>
    <row r="17" spans="2:3" x14ac:dyDescent="0.35">
      <c r="B17" t="s">
        <v>63</v>
      </c>
      <c r="C17" t="s">
        <v>165</v>
      </c>
    </row>
    <row r="18" spans="2:3" x14ac:dyDescent="0.35">
      <c r="B18" t="s">
        <v>62</v>
      </c>
      <c r="C18" t="s">
        <v>164</v>
      </c>
    </row>
    <row r="20" spans="2:3" x14ac:dyDescent="0.35">
      <c r="B20" s="17" t="s">
        <v>54</v>
      </c>
      <c r="C20" s="17" t="s">
        <v>172</v>
      </c>
    </row>
    <row r="21" spans="2:3" x14ac:dyDescent="0.35">
      <c r="B21" s="17" t="s">
        <v>56</v>
      </c>
      <c r="C21" s="17" t="s">
        <v>173</v>
      </c>
    </row>
  </sheetData>
  <autoFilter ref="B2:C21" xr:uid="{1F2CD8A1-90BA-4EE6-9BF0-4425F122E98B}">
    <sortState xmlns:xlrd2="http://schemas.microsoft.com/office/spreadsheetml/2017/richdata2" ref="B3:C21">
      <sortCondition ref="C2:C2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B539-C230-49C7-AB22-0FECF8BC29E5}">
  <sheetPr>
    <tabColor theme="9" tint="0.79998168889431442"/>
  </sheetPr>
  <dimension ref="A1:G3"/>
  <sheetViews>
    <sheetView tabSelected="1" workbookViewId="0">
      <selection activeCell="A3" sqref="A3"/>
    </sheetView>
  </sheetViews>
  <sheetFormatPr baseColWidth="10" defaultColWidth="11.453125" defaultRowHeight="14.5" x14ac:dyDescent="0.35"/>
  <cols>
    <col min="3" max="3" width="22.54296875" bestFit="1" customWidth="1"/>
    <col min="4" max="4" width="14.08984375" bestFit="1" customWidth="1"/>
    <col min="7" max="7" width="15.36328125" bestFit="1" customWidth="1"/>
  </cols>
  <sheetData>
    <row r="1" spans="1:7" x14ac:dyDescent="0.35">
      <c r="A1" s="1" t="s">
        <v>64</v>
      </c>
      <c r="B1" s="1" t="s">
        <v>65</v>
      </c>
      <c r="C1" s="1" t="s">
        <v>180</v>
      </c>
      <c r="D1" s="1" t="s">
        <v>181</v>
      </c>
      <c r="E1" s="1"/>
      <c r="F1" s="1"/>
      <c r="G1" s="1"/>
    </row>
    <row r="2" spans="1:7" x14ac:dyDescent="0.35">
      <c r="A2">
        <v>2019</v>
      </c>
      <c r="B2">
        <v>2019</v>
      </c>
      <c r="C2">
        <v>0</v>
      </c>
      <c r="D2">
        <v>100</v>
      </c>
    </row>
    <row r="3" spans="1:7" x14ac:dyDescent="0.35">
      <c r="A3">
        <v>2015</v>
      </c>
      <c r="B3">
        <v>2016</v>
      </c>
      <c r="C3">
        <v>0</v>
      </c>
      <c r="D3">
        <v>120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F2F5-8CB3-4BF0-B462-7A78E3FF61BE}">
  <sheetPr>
    <tabColor theme="3" tint="0.89999084444715716"/>
  </sheetPr>
  <dimension ref="A1:B14"/>
  <sheetViews>
    <sheetView topLeftCell="A4" workbookViewId="0">
      <selection activeCell="B15" sqref="B15"/>
    </sheetView>
  </sheetViews>
  <sheetFormatPr baseColWidth="10" defaultColWidth="9.1796875" defaultRowHeight="14.5" x14ac:dyDescent="0.35"/>
  <cols>
    <col min="1" max="1" width="6.453125" style="9" bestFit="1" customWidth="1"/>
    <col min="2" max="2" width="95.54296875" style="2" customWidth="1"/>
    <col min="3" max="16384" width="9.1796875" style="2"/>
  </cols>
  <sheetData>
    <row r="1" spans="1:2" x14ac:dyDescent="0.35">
      <c r="A1" s="5" t="s">
        <v>66</v>
      </c>
      <c r="B1" s="5" t="s">
        <v>67</v>
      </c>
    </row>
    <row r="2" spans="1:2" x14ac:dyDescent="0.35">
      <c r="A2" s="6" t="s">
        <v>68</v>
      </c>
      <c r="B2" s="7" t="s">
        <v>69</v>
      </c>
    </row>
    <row r="3" spans="1:2" x14ac:dyDescent="0.35">
      <c r="A3" s="8" t="s">
        <v>70</v>
      </c>
      <c r="B3" s="2" t="s">
        <v>71</v>
      </c>
    </row>
    <row r="4" spans="1:2" x14ac:dyDescent="0.35">
      <c r="A4" s="8" t="s">
        <v>72</v>
      </c>
      <c r="B4" s="2" t="s">
        <v>73</v>
      </c>
    </row>
    <row r="5" spans="1:2" x14ac:dyDescent="0.35">
      <c r="A5" s="8" t="s">
        <v>74</v>
      </c>
      <c r="B5" s="2" t="s">
        <v>75</v>
      </c>
    </row>
    <row r="6" spans="1:2" x14ac:dyDescent="0.35">
      <c r="A6" s="6" t="s">
        <v>76</v>
      </c>
      <c r="B6" s="7" t="s">
        <v>77</v>
      </c>
    </row>
    <row r="7" spans="1:2" ht="29" x14ac:dyDescent="0.35">
      <c r="A7" s="8" t="s">
        <v>78</v>
      </c>
      <c r="B7" s="2" t="s">
        <v>79</v>
      </c>
    </row>
    <row r="8" spans="1:2" ht="29" x14ac:dyDescent="0.35">
      <c r="A8" s="8" t="s">
        <v>80</v>
      </c>
      <c r="B8" s="2" t="s">
        <v>81</v>
      </c>
    </row>
    <row r="9" spans="1:2" x14ac:dyDescent="0.35">
      <c r="A9" s="6" t="s">
        <v>82</v>
      </c>
      <c r="B9" s="7" t="s">
        <v>83</v>
      </c>
    </row>
    <row r="10" spans="1:2" x14ac:dyDescent="0.35">
      <c r="A10" s="8" t="s">
        <v>84</v>
      </c>
      <c r="B10" s="2" t="s">
        <v>85</v>
      </c>
    </row>
    <row r="11" spans="1:2" x14ac:dyDescent="0.35">
      <c r="A11" s="8" t="s">
        <v>86</v>
      </c>
      <c r="B11" s="2" t="s">
        <v>87</v>
      </c>
    </row>
    <row r="12" spans="1:2" x14ac:dyDescent="0.35">
      <c r="A12" s="6" t="s">
        <v>88</v>
      </c>
      <c r="B12" s="7" t="s">
        <v>89</v>
      </c>
    </row>
    <row r="13" spans="1:2" x14ac:dyDescent="0.35">
      <c r="A13" s="8" t="s">
        <v>90</v>
      </c>
      <c r="B13" s="2" t="s">
        <v>91</v>
      </c>
    </row>
    <row r="14" spans="1:2" ht="29" x14ac:dyDescent="0.35">
      <c r="A14" s="9" t="s">
        <v>182</v>
      </c>
      <c r="B14" s="2" t="s">
        <v>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84D0-056E-4044-9359-98A884C86217}">
  <sheetPr>
    <tabColor theme="3" tint="0.89999084444715716"/>
  </sheetPr>
  <dimension ref="A1:D36"/>
  <sheetViews>
    <sheetView workbookViewId="0">
      <pane ySplit="1" topLeftCell="A11" activePane="bottomLeft" state="frozen"/>
      <selection pane="bottomLeft" activeCell="G40" sqref="G40"/>
    </sheetView>
  </sheetViews>
  <sheetFormatPr baseColWidth="10" defaultColWidth="8.81640625" defaultRowHeight="14.5" x14ac:dyDescent="0.35"/>
  <cols>
    <col min="1" max="1" width="5.81640625" style="3" bestFit="1" customWidth="1"/>
    <col min="2" max="3" width="9.1796875" style="3"/>
    <col min="4" max="4" width="22" style="3" bestFit="1" customWidth="1"/>
  </cols>
  <sheetData>
    <row r="1" spans="1:4" x14ac:dyDescent="0.35">
      <c r="A1" s="16" t="s">
        <v>92</v>
      </c>
      <c r="B1" s="16" t="s">
        <v>93</v>
      </c>
      <c r="C1" s="16" t="s">
        <v>94</v>
      </c>
      <c r="D1" s="16" t="s">
        <v>95</v>
      </c>
    </row>
    <row r="2" spans="1:4" x14ac:dyDescent="0.35">
      <c r="A2" s="4">
        <v>8</v>
      </c>
      <c r="B2" s="4" t="s">
        <v>11</v>
      </c>
      <c r="C2" s="4" t="s">
        <v>96</v>
      </c>
      <c r="D2" s="4" t="s">
        <v>97</v>
      </c>
    </row>
    <row r="3" spans="1:4" x14ac:dyDescent="0.35">
      <c r="A3" s="4">
        <v>40</v>
      </c>
      <c r="B3" s="4" t="s">
        <v>12</v>
      </c>
      <c r="C3" s="4" t="s">
        <v>98</v>
      </c>
      <c r="D3" s="4" t="s">
        <v>99</v>
      </c>
    </row>
    <row r="4" spans="1:4" x14ac:dyDescent="0.35">
      <c r="A4" s="4">
        <v>56</v>
      </c>
      <c r="B4" s="4" t="s">
        <v>14</v>
      </c>
      <c r="C4" s="4" t="s">
        <v>100</v>
      </c>
      <c r="D4" s="4" t="s">
        <v>101</v>
      </c>
    </row>
    <row r="5" spans="1:4" x14ac:dyDescent="0.35">
      <c r="A5" s="4">
        <v>70</v>
      </c>
      <c r="B5" s="4" t="s">
        <v>13</v>
      </c>
      <c r="C5" s="4" t="s">
        <v>102</v>
      </c>
      <c r="D5" s="4" t="s">
        <v>103</v>
      </c>
    </row>
    <row r="6" spans="1:4" x14ac:dyDescent="0.35">
      <c r="A6" s="4">
        <v>100</v>
      </c>
      <c r="B6" s="4" t="s">
        <v>15</v>
      </c>
      <c r="C6" s="4" t="s">
        <v>104</v>
      </c>
      <c r="D6" s="4" t="s">
        <v>105</v>
      </c>
    </row>
    <row r="7" spans="1:4" x14ac:dyDescent="0.35">
      <c r="A7" s="4">
        <v>191</v>
      </c>
      <c r="B7" s="4" t="s">
        <v>26</v>
      </c>
      <c r="C7" s="4" t="s">
        <v>106</v>
      </c>
      <c r="D7" s="4" t="s">
        <v>107</v>
      </c>
    </row>
    <row r="8" spans="1:4" x14ac:dyDescent="0.35">
      <c r="A8" s="4">
        <v>196</v>
      </c>
      <c r="B8" s="4" t="s">
        <v>17</v>
      </c>
      <c r="C8" s="4" t="s">
        <v>108</v>
      </c>
      <c r="D8" s="4" t="s">
        <v>109</v>
      </c>
    </row>
    <row r="9" spans="1:4" x14ac:dyDescent="0.35">
      <c r="A9" s="4">
        <v>203</v>
      </c>
      <c r="B9" s="4" t="s">
        <v>18</v>
      </c>
      <c r="C9" s="4" t="s">
        <v>110</v>
      </c>
      <c r="D9" s="4" t="s">
        <v>111</v>
      </c>
    </row>
    <row r="10" spans="1:4" x14ac:dyDescent="0.35">
      <c r="A10" s="4">
        <v>208</v>
      </c>
      <c r="B10" s="4" t="s">
        <v>20</v>
      </c>
      <c r="C10" s="4" t="s">
        <v>112</v>
      </c>
      <c r="D10" s="4" t="s">
        <v>113</v>
      </c>
    </row>
    <row r="11" spans="1:4" x14ac:dyDescent="0.35">
      <c r="A11" s="4">
        <v>233</v>
      </c>
      <c r="B11" s="4" t="s">
        <v>21</v>
      </c>
      <c r="C11" s="4" t="s">
        <v>114</v>
      </c>
      <c r="D11" s="4" t="s">
        <v>115</v>
      </c>
    </row>
    <row r="12" spans="1:4" x14ac:dyDescent="0.35">
      <c r="A12" s="4">
        <v>246</v>
      </c>
      <c r="B12" s="4" t="s">
        <v>23</v>
      </c>
      <c r="C12" s="4" t="s">
        <v>116</v>
      </c>
      <c r="D12" s="4" t="s">
        <v>117</v>
      </c>
    </row>
    <row r="13" spans="1:4" x14ac:dyDescent="0.35">
      <c r="A13" s="4">
        <v>250</v>
      </c>
      <c r="B13" s="4" t="s">
        <v>24</v>
      </c>
      <c r="C13" s="4" t="s">
        <v>4</v>
      </c>
      <c r="D13" s="4" t="s">
        <v>5</v>
      </c>
    </row>
    <row r="14" spans="1:4" x14ac:dyDescent="0.35">
      <c r="A14" s="4">
        <v>276</v>
      </c>
      <c r="B14" s="4" t="s">
        <v>19</v>
      </c>
      <c r="C14" s="4" t="s">
        <v>118</v>
      </c>
      <c r="D14" s="4" t="s">
        <v>6</v>
      </c>
    </row>
    <row r="15" spans="1:4" x14ac:dyDescent="0.35">
      <c r="A15" s="4">
        <v>300</v>
      </c>
      <c r="B15" s="4" t="s">
        <v>25</v>
      </c>
      <c r="C15" s="4" t="s">
        <v>119</v>
      </c>
      <c r="D15" s="4" t="s">
        <v>120</v>
      </c>
    </row>
    <row r="16" spans="1:4" x14ac:dyDescent="0.35">
      <c r="A16" s="4">
        <v>348</v>
      </c>
      <c r="B16" s="4" t="s">
        <v>27</v>
      </c>
      <c r="C16" s="4" t="s">
        <v>121</v>
      </c>
      <c r="D16" s="4" t="s">
        <v>122</v>
      </c>
    </row>
    <row r="17" spans="1:4" x14ac:dyDescent="0.35">
      <c r="A17" s="4">
        <v>372</v>
      </c>
      <c r="B17" s="4" t="s">
        <v>28</v>
      </c>
      <c r="C17" s="4" t="s">
        <v>123</v>
      </c>
      <c r="D17" s="4" t="s">
        <v>124</v>
      </c>
    </row>
    <row r="18" spans="1:4" x14ac:dyDescent="0.35">
      <c r="A18" s="4">
        <v>380</v>
      </c>
      <c r="B18" s="4" t="s">
        <v>29</v>
      </c>
      <c r="C18" s="4" t="s">
        <v>7</v>
      </c>
      <c r="D18" s="4" t="s">
        <v>8</v>
      </c>
    </row>
    <row r="19" spans="1:4" x14ac:dyDescent="0.35">
      <c r="A19" s="4">
        <v>428</v>
      </c>
      <c r="B19" s="4" t="s">
        <v>32</v>
      </c>
      <c r="C19" s="4" t="s">
        <v>125</v>
      </c>
      <c r="D19" s="4" t="s">
        <v>126</v>
      </c>
    </row>
    <row r="20" spans="1:4" x14ac:dyDescent="0.35">
      <c r="A20" s="4">
        <v>440</v>
      </c>
      <c r="B20" s="4" t="s">
        <v>30</v>
      </c>
      <c r="C20" s="4" t="s">
        <v>127</v>
      </c>
      <c r="D20" s="4" t="s">
        <v>128</v>
      </c>
    </row>
    <row r="21" spans="1:4" x14ac:dyDescent="0.35">
      <c r="A21" s="4">
        <v>442</v>
      </c>
      <c r="B21" s="4" t="s">
        <v>31</v>
      </c>
      <c r="C21" s="4" t="s">
        <v>129</v>
      </c>
      <c r="D21" s="4" t="s">
        <v>130</v>
      </c>
    </row>
    <row r="22" spans="1:4" x14ac:dyDescent="0.35">
      <c r="A22" s="4">
        <v>470</v>
      </c>
      <c r="B22" s="4" t="s">
        <v>35</v>
      </c>
      <c r="C22" s="4" t="s">
        <v>131</v>
      </c>
      <c r="D22" s="4" t="s">
        <v>132</v>
      </c>
    </row>
    <row r="23" spans="1:4" x14ac:dyDescent="0.35">
      <c r="A23" s="4">
        <v>499</v>
      </c>
      <c r="B23" s="4" t="s">
        <v>33</v>
      </c>
      <c r="C23" s="4" t="s">
        <v>133</v>
      </c>
      <c r="D23" s="4" t="s">
        <v>134</v>
      </c>
    </row>
    <row r="24" spans="1:4" x14ac:dyDescent="0.35">
      <c r="A24" s="4">
        <v>528</v>
      </c>
      <c r="B24" s="4" t="s">
        <v>36</v>
      </c>
      <c r="C24" s="4" t="s">
        <v>135</v>
      </c>
      <c r="D24" s="4" t="s">
        <v>136</v>
      </c>
    </row>
    <row r="25" spans="1:4" x14ac:dyDescent="0.35">
      <c r="A25" s="4">
        <v>807</v>
      </c>
      <c r="B25" s="4" t="s">
        <v>34</v>
      </c>
      <c r="C25" s="4" t="s">
        <v>137</v>
      </c>
      <c r="D25" s="4" t="s">
        <v>138</v>
      </c>
    </row>
    <row r="26" spans="1:4" x14ac:dyDescent="0.35">
      <c r="A26" s="4">
        <v>578</v>
      </c>
      <c r="B26" s="4" t="s">
        <v>37</v>
      </c>
      <c r="C26" s="4" t="s">
        <v>139</v>
      </c>
      <c r="D26" s="4" t="s">
        <v>140</v>
      </c>
    </row>
    <row r="27" spans="1:4" x14ac:dyDescent="0.35">
      <c r="A27" s="4">
        <v>616</v>
      </c>
      <c r="B27" s="4" t="s">
        <v>38</v>
      </c>
      <c r="C27" s="4" t="s">
        <v>141</v>
      </c>
      <c r="D27" s="4" t="s">
        <v>142</v>
      </c>
    </row>
    <row r="28" spans="1:4" x14ac:dyDescent="0.35">
      <c r="A28" s="4">
        <v>620</v>
      </c>
      <c r="B28" s="4" t="s">
        <v>39</v>
      </c>
      <c r="C28" s="4" t="s">
        <v>143</v>
      </c>
      <c r="D28" s="4" t="s">
        <v>144</v>
      </c>
    </row>
    <row r="29" spans="1:4" x14ac:dyDescent="0.35">
      <c r="A29" s="4">
        <v>642</v>
      </c>
      <c r="B29" s="4" t="s">
        <v>40</v>
      </c>
      <c r="C29" s="4" t="s">
        <v>145</v>
      </c>
      <c r="D29" s="4" t="s">
        <v>146</v>
      </c>
    </row>
    <row r="30" spans="1:4" x14ac:dyDescent="0.35">
      <c r="A30" s="4">
        <v>688</v>
      </c>
      <c r="B30" s="4" t="s">
        <v>41</v>
      </c>
      <c r="C30" s="4" t="s">
        <v>147</v>
      </c>
      <c r="D30" s="4" t="s">
        <v>148</v>
      </c>
    </row>
    <row r="31" spans="1:4" x14ac:dyDescent="0.35">
      <c r="A31" s="4">
        <v>703</v>
      </c>
      <c r="B31" s="4" t="s">
        <v>44</v>
      </c>
      <c r="C31" s="4" t="s">
        <v>149</v>
      </c>
      <c r="D31" s="4" t="s">
        <v>150</v>
      </c>
    </row>
    <row r="32" spans="1:4" x14ac:dyDescent="0.35">
      <c r="A32" s="4">
        <v>705</v>
      </c>
      <c r="B32" s="4" t="s">
        <v>43</v>
      </c>
      <c r="C32" s="4" t="s">
        <v>151</v>
      </c>
      <c r="D32" s="4" t="s">
        <v>152</v>
      </c>
    </row>
    <row r="33" spans="1:4" x14ac:dyDescent="0.35">
      <c r="A33" s="4">
        <v>724</v>
      </c>
      <c r="B33" s="4" t="s">
        <v>22</v>
      </c>
      <c r="C33" s="4" t="s">
        <v>153</v>
      </c>
      <c r="D33" s="4" t="s">
        <v>154</v>
      </c>
    </row>
    <row r="34" spans="1:4" x14ac:dyDescent="0.35">
      <c r="A34" s="4">
        <v>752</v>
      </c>
      <c r="B34" s="4" t="s">
        <v>42</v>
      </c>
      <c r="C34" s="4" t="s">
        <v>155</v>
      </c>
      <c r="D34" s="4" t="s">
        <v>156</v>
      </c>
    </row>
    <row r="35" spans="1:4" x14ac:dyDescent="0.35">
      <c r="A35" s="4">
        <v>756</v>
      </c>
      <c r="B35" s="4" t="s">
        <v>16</v>
      </c>
      <c r="C35" s="4" t="s">
        <v>157</v>
      </c>
      <c r="D35" s="4" t="s">
        <v>158</v>
      </c>
    </row>
    <row r="36" spans="1:4" x14ac:dyDescent="0.35">
      <c r="A36" s="4">
        <v>826</v>
      </c>
      <c r="B36" s="4" t="s">
        <v>45</v>
      </c>
      <c r="C36" s="4" t="s">
        <v>159</v>
      </c>
      <c r="D36" s="4" t="s">
        <v>160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0399fe-2133-4349-a0e7-53824f1dae47">
      <Terms xmlns="http://schemas.microsoft.com/office/infopath/2007/PartnerControls"/>
    </lcf76f155ced4ddcb4097134ff3c332f>
    <TaxCatchAll xmlns="27d3a517-4705-4b45-9ea7-12bdf953c8a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722CC9AC5C444AAE886EDD40B6781" ma:contentTypeVersion="11" ma:contentTypeDescription="Crée un document." ma:contentTypeScope="" ma:versionID="62f3e12650e25baa9087e793e2ad5c2b">
  <xsd:schema xmlns:xsd="http://www.w3.org/2001/XMLSchema" xmlns:xs="http://www.w3.org/2001/XMLSchema" xmlns:p="http://schemas.microsoft.com/office/2006/metadata/properties" xmlns:ns2="780399fe-2133-4349-a0e7-53824f1dae47" xmlns:ns3="27d3a517-4705-4b45-9ea7-12bdf953c8a9" targetNamespace="http://schemas.microsoft.com/office/2006/metadata/properties" ma:root="true" ma:fieldsID="6321ff521e5dc27e65c92a6ebe88ef1a" ns2:_="" ns3:_="">
    <xsd:import namespace="780399fe-2133-4349-a0e7-53824f1dae47"/>
    <xsd:import namespace="27d3a517-4705-4b45-9ea7-12bdf953c8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399fe-2133-4349-a0e7-53824f1d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3a517-4705-4b45-9ea7-12bdf953c8a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70856a4-270c-4974-9c66-39df1b9929e9}" ma:internalName="TaxCatchAll" ma:showField="CatchAllData" ma:web="27d3a517-4705-4b45-9ea7-12bdf953c8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5D11A8-AEE4-4713-9C10-8A612E26E3A0}">
  <ds:schemaRefs>
    <ds:schemaRef ds:uri="http://schemas.microsoft.com/office/2006/metadata/properties"/>
    <ds:schemaRef ds:uri="http://schemas.microsoft.com/office/infopath/2007/PartnerControls"/>
    <ds:schemaRef ds:uri="780399fe-2133-4349-a0e7-53824f1dae47"/>
    <ds:schemaRef ds:uri="27d3a517-4705-4b45-9ea7-12bdf953c8a9"/>
  </ds:schemaRefs>
</ds:datastoreItem>
</file>

<file path=customXml/itemProps2.xml><?xml version="1.0" encoding="utf-8"?>
<ds:datastoreItem xmlns:ds="http://schemas.openxmlformats.org/officeDocument/2006/customXml" ds:itemID="{EAF17669-6C7C-4E21-8494-284FAAABAA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0399fe-2133-4349-a0e7-53824f1dae47"/>
    <ds:schemaRef ds:uri="27d3a517-4705-4b45-9ea7-12bdf953c8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F68339-774A-4120-A9CD-FEEF8F07C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Clustering</vt:lpstr>
      <vt:lpstr>Zones</vt:lpstr>
      <vt:lpstr>Sectors</vt:lpstr>
      <vt:lpstr>Compare ECL EGM</vt:lpstr>
      <vt:lpstr>Years</vt:lpstr>
      <vt:lpstr>Notice</vt:lpstr>
      <vt:lpstr>BDD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Antoine FAIVRE-DUBOZ</cp:lastModifiedBy>
  <cp:revision/>
  <dcterms:created xsi:type="dcterms:W3CDTF">2025-03-03T08:07:04Z</dcterms:created>
  <dcterms:modified xsi:type="dcterms:W3CDTF">2025-05-28T12:36:47Z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0x01010037B722CC9AC5C444AAE886EDD40B6781</vt:lpwstr>
  </property>
  <property fmtid="{D5CDD505-2E9C-101B-9397-08002B2CF9AE}" pid="3" name="MediaServiceImageTags">
    <vt:lpwstr/>
  </property>
</Properties>
</file>