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<sst xmlns="http://schemas.openxmlformats.org/spreadsheetml/2006/main" count="15" uniqueCount="15">
  <si>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longitide</t>
  </si>
  <si>
    <t xml:space="preserve">latitude</t>
  </si>
  <si>
    <t xml:space="preserve">1. add 180 to long and 90 to lat to "normalize"</t>
  </si>
  <si>
    <t xml:space="preserve">2. divide by long by 20, lat by 10</t>
  </si>
  <si>
    <t xml:space="preserve">3. int parts are first two grid charcters</t>
  </si>
  <si>
    <t xml:space="preserve">A=0, B=1, etc</t>
  </si>
  <si>
    <t xml:space="preserve">4. remove the first 2 characters...</t>
  </si>
  <si>
    <t xml:space="preserve">5. adjust by div long by 2</t>
  </si>
  <si>
    <t xml:space="preserve">6. int part is the 2 numbers</t>
  </si>
  <si>
    <t xml:space="preserve">7. remove 2 characters</t>
  </si>
  <si>
    <t xml:space="preserve">8. convert with 5' (*12) and 2.5' (*24) values</t>
  </si>
  <si>
    <t xml:space="preserve">9 use int part for 2 characters</t>
  </si>
  <si>
    <t xml:space="preserve">10. get remainders</t>
  </si>
  <si>
    <t xml:space="preserve">11. convert to 30" (*12) and 15" (*240) </t>
  </si>
  <si>
    <t xml:space="preserve">12 remove integers amounts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</si>
</sst>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4"/>
      <color theme="1"/>
      <name val="Arial"/>
      <family val="0"/>
      <charset val="1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Q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4" min="4" style="1" width="21.14"/>
    <col collapsed="false" customWidth="true" hidden="false" outlineLevel="0" max="8" min="8" style="1" width="2.5"/>
    <col collapsed="false" customWidth="true" hidden="false" outlineLevel="0" max="9" min="9" style="1" width="3"/>
    <col collapsed="false" customWidth="true" hidden="false" outlineLevel="0" max="10" min="10" style="1" width="2.5"/>
    <col collapsed="false" customWidth="true" hidden="false" outlineLevel="0" max="11" min="11" style="1" width="2.12"/>
    <col collapsed="false" customWidth="true" hidden="false" outlineLevel="0" max="12" min="12" style="1" width="2.5"/>
    <col collapsed="false" customWidth="true" hidden="false" outlineLevel="0" max="13" min="13" style="1" width="2.63"/>
    <col collapsed="false" customWidth="true" hidden="false" outlineLevel="0" max="14" min="14" style="1" width="2.12"/>
    <col collapsed="false" customWidth="true" hidden="false" outlineLevel="0" max="15" min="15" style="1" width="2.25"/>
    <col collapsed="false" customWidth="true" hidden="false" outlineLevel="0" max="16" min="16" style="1" width="2.5"/>
    <col collapsed="false" customWidth="true" hidden="false" outlineLevel="0" max="17" min="17" style="1" width="3.48"/>
    <col collapsed="false" customWidth="true" hidden="false" outlineLevel="0" max="16384" min="16384" style="1" width="11.53"/>
  </cols>
  <sheetData>
    <row r="1" customFormat="false" ht="15.75" hidden="false" customHeight="false" outlineLevel="0" collapsed="false">
      <c r="E1" s="2" t="s">
        <v>0</v>
      </c>
      <c r="F1" s="2" t="s">
        <v>1</v>
      </c>
    </row>
    <row r="2" customFormat="false" ht="17.35" hidden="false" customHeight="false" outlineLevel="0" collapsed="false">
      <c r="E2" s="2" t="n">
        <v>-77.035278</v>
      </c>
      <c r="F2" s="2" t="n">
        <v>38.889484</v>
      </c>
      <c r="H2" s="3" t="str">
        <f aca="false">E8</f>
        <v>F</v>
      </c>
      <c r="I2" s="3" t="str">
        <f aca="false">F8</f>
        <v>M</v>
      </c>
      <c r="J2" s="3" t="n">
        <f aca="false">E11</f>
        <v>1</v>
      </c>
      <c r="K2" s="3" t="n">
        <f aca="false">F11</f>
        <v>8</v>
      </c>
      <c r="L2" s="3" t="str">
        <f aca="false">E15</f>
        <v>L</v>
      </c>
      <c r="M2" s="3" t="str">
        <f aca="false">F15</f>
        <v>V</v>
      </c>
      <c r="N2" s="3" t="n">
        <f aca="false">E18</f>
        <v>5</v>
      </c>
      <c r="O2" s="3" t="n">
        <f aca="false">F18</f>
        <v>3</v>
      </c>
      <c r="P2" s="3" t="str">
        <f aca="false">E22</f>
        <v>S</v>
      </c>
      <c r="Q2" s="4" t="str">
        <f aca="false">F22</f>
        <v>L</v>
      </c>
    </row>
    <row r="3" customFormat="false" ht="15.75" hidden="false" customHeight="false" outlineLevel="0" collapsed="false">
      <c r="B3" s="2" t="s">
        <v>2</v>
      </c>
      <c r="E3" s="2" t="n">
        <v>180</v>
      </c>
      <c r="F3" s="2" t="n">
        <v>90</v>
      </c>
    </row>
    <row r="4" customFormat="false" ht="15.75" hidden="false" customHeight="false" outlineLevel="0" collapsed="false">
      <c r="E4" s="2" t="n">
        <f aca="false">E2+E3</f>
        <v>102.964722</v>
      </c>
      <c r="F4" s="2" t="n">
        <f aca="false">F2+F3</f>
        <v>128.889484</v>
      </c>
    </row>
    <row r="5" customFormat="false" ht="15.75" hidden="false" customHeight="false" outlineLevel="0" collapsed="false">
      <c r="B5" s="2" t="s">
        <v>3</v>
      </c>
      <c r="E5" s="2" t="n">
        <v>20</v>
      </c>
      <c r="F5" s="2" t="n">
        <v>10</v>
      </c>
    </row>
    <row r="6" customFormat="false" ht="15.75" hidden="false" customHeight="false" outlineLevel="0" collapsed="false">
      <c r="E6" s="2" t="n">
        <f aca="false">E4/E5</f>
        <v>5.1482361</v>
      </c>
      <c r="F6" s="2" t="n">
        <f aca="false">F4/F5</f>
        <v>12.8889484</v>
      </c>
    </row>
    <row r="7" customFormat="false" ht="15.75" hidden="false" customHeight="false" outlineLevel="0" collapsed="false">
      <c r="B7" s="2" t="s">
        <v>4</v>
      </c>
      <c r="E7" s="2" t="n">
        <f aca="false">INT(E6)</f>
        <v>5</v>
      </c>
      <c r="F7" s="2" t="n">
        <f aca="false">INT(F6)</f>
        <v>12</v>
      </c>
      <c r="G7" s="2" t="s">
        <v>5</v>
      </c>
    </row>
    <row r="8" customFormat="false" ht="17.35" hidden="false" customHeight="false" outlineLevel="0" collapsed="false">
      <c r="E8" s="5" t="str">
        <f aca="false">CHAR(E7+65)</f>
        <v>F</v>
      </c>
      <c r="F8" s="5" t="str">
        <f aca="false">CHAR(F7+65)</f>
        <v>M</v>
      </c>
    </row>
    <row r="9" customFormat="false" ht="15.75" hidden="false" customHeight="false" outlineLevel="0" collapsed="false">
      <c r="B9" s="2" t="s">
        <v>6</v>
      </c>
      <c r="E9" s="2" t="n">
        <f aca="false">E4-(E7*E5)</f>
        <v>2.96472199999999</v>
      </c>
      <c r="F9" s="2" t="n">
        <f aca="false">F4-(F7*F5)</f>
        <v>8.88948400000001</v>
      </c>
    </row>
    <row r="10" customFormat="false" ht="15.75" hidden="false" customHeight="false" outlineLevel="0" collapsed="false">
      <c r="B10" s="2" t="s">
        <v>7</v>
      </c>
      <c r="E10" s="2" t="n">
        <f aca="false">E9/2</f>
        <v>1.482361</v>
      </c>
      <c r="F10" s="2" t="n">
        <f aca="false">F9</f>
        <v>8.88948400000001</v>
      </c>
    </row>
    <row r="11" customFormat="false" ht="17.35" hidden="false" customHeight="false" outlineLevel="0" collapsed="false">
      <c r="B11" s="2" t="s">
        <v>8</v>
      </c>
      <c r="E11" s="6" t="n">
        <f aca="false">INT(E10)</f>
        <v>1</v>
      </c>
      <c r="F11" s="6" t="n">
        <f aca="false">INT(F10)</f>
        <v>8</v>
      </c>
    </row>
    <row r="12" customFormat="false" ht="15.75" hidden="false" customHeight="false" outlineLevel="0" collapsed="false">
      <c r="B12" s="2" t="s">
        <v>9</v>
      </c>
      <c r="E12" s="2" t="n">
        <f aca="false">E9-E11*2</f>
        <v>0.964721999999995</v>
      </c>
      <c r="F12" s="2" t="n">
        <f aca="false">F9-F11</f>
        <v>0.88948400000001</v>
      </c>
    </row>
    <row r="13" customFormat="false" ht="15.75" hidden="false" customHeight="false" outlineLevel="0" collapsed="false">
      <c r="B13" s="2" t="s">
        <v>10</v>
      </c>
      <c r="E13" s="2" t="n">
        <f aca="false">E12*12</f>
        <v>11.5766639999999</v>
      </c>
      <c r="F13" s="2" t="n">
        <f aca="false">F12*24</f>
        <v>21.3476160000002</v>
      </c>
    </row>
    <row r="14" customFormat="false" ht="15.75" hidden="false" customHeight="false" outlineLevel="0" collapsed="false">
      <c r="B14" s="2" t="s">
        <v>11</v>
      </c>
      <c r="E14" s="2" t="n">
        <f aca="false">INT(E13)</f>
        <v>11</v>
      </c>
      <c r="F14" s="2" t="n">
        <f aca="false">INT(F13)</f>
        <v>21</v>
      </c>
    </row>
    <row r="15" customFormat="false" ht="17.35" hidden="false" customHeight="false" outlineLevel="0" collapsed="false">
      <c r="E15" s="3" t="str">
        <f aca="false">CHAR(E14+65)</f>
        <v>L</v>
      </c>
      <c r="F15" s="3" t="str">
        <f aca="false">CHAR(F14+65)</f>
        <v>V</v>
      </c>
    </row>
    <row r="16" customFormat="false" ht="15.75" hidden="false" customHeight="false" outlineLevel="0" collapsed="false">
      <c r="B16" s="2" t="s">
        <v>12</v>
      </c>
      <c r="E16" s="2" t="n">
        <f aca="false">E12-(E14/12)</f>
        <v>0.0480553333333281</v>
      </c>
      <c r="F16" s="2" t="n">
        <f aca="false">F12-(F14/24)</f>
        <v>0.0144840000000102</v>
      </c>
    </row>
    <row r="17" customFormat="false" ht="15.75" hidden="false" customHeight="false" outlineLevel="0" collapsed="false">
      <c r="B17" s="2" t="s">
        <v>13</v>
      </c>
      <c r="E17" s="2" t="n">
        <f aca="false">E16*120</f>
        <v>5.76663999999937</v>
      </c>
      <c r="F17" s="2" t="n">
        <f aca="false">F16*240</f>
        <v>3.47616000000244</v>
      </c>
    </row>
    <row r="18" customFormat="false" ht="17.35" hidden="false" customHeight="false" outlineLevel="0" collapsed="false">
      <c r="E18" s="6" t="n">
        <f aca="false">INT(E17)</f>
        <v>5</v>
      </c>
      <c r="F18" s="6" t="n">
        <f aca="false">INT(F17)</f>
        <v>3</v>
      </c>
    </row>
    <row r="19" customFormat="false" ht="15.75" hidden="false" customHeight="false" outlineLevel="0" collapsed="false">
      <c r="B19" s="2" t="s">
        <v>14</v>
      </c>
      <c r="E19" s="2" t="n">
        <f aca="false">E16-E18/120</f>
        <v>0.00638866666666146</v>
      </c>
      <c r="F19" s="2" t="n">
        <f aca="false">F16-F18/240</f>
        <v>0.00198400000001015</v>
      </c>
    </row>
    <row r="20" customFormat="false" ht="15.75" hidden="false" customHeight="false" outlineLevel="0" collapsed="false">
      <c r="E20" s="2" t="n">
        <f aca="false">E19*2880</f>
        <v>18.399359999985</v>
      </c>
      <c r="F20" s="2" t="n">
        <f aca="false">F19*5760</f>
        <v>11.4278400000585</v>
      </c>
    </row>
    <row r="21" customFormat="false" ht="15.75" hidden="false" customHeight="false" outlineLevel="0" collapsed="false">
      <c r="B21" s="2" t="n">
        <v>-77.035278</v>
      </c>
      <c r="C21" s="2" t="n">
        <v>38.889484</v>
      </c>
      <c r="E21" s="2" t="n">
        <f aca="false">INT(E20)</f>
        <v>18</v>
      </c>
      <c r="F21" s="2" t="n">
        <f aca="false">INT(F20)</f>
        <v>11</v>
      </c>
    </row>
    <row r="22" customFormat="false" ht="17.35" hidden="false" customHeight="false" outlineLevel="0" collapsed="false">
      <c r="B22" s="2" t="n">
        <v>-84.21763</v>
      </c>
      <c r="C22" s="2" t="n">
        <v>32.989893</v>
      </c>
      <c r="E22" s="3" t="str">
        <f aca="false">CHAR(E21+65)</f>
        <v>S</v>
      </c>
      <c r="F22" s="3" t="str">
        <f aca="false">CHAR(F21+65)</f>
        <v>L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2025-03-09T15:40:33Z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