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rojekte\16_023 VIE\zentrale Dokumente\"/>
    </mc:Choice>
  </mc:AlternateContent>
  <bookViews>
    <workbookView xWindow="0" yWindow="0" windowWidth="15360" windowHeight="8340" firstSheet="1" activeTab="5"/>
  </bookViews>
  <sheets>
    <sheet name="Kategorievorschlag Alex" sheetId="3" r:id="rId1"/>
    <sheet name="Kategorievorschlag Visu-Team" sheetId="2" r:id="rId2"/>
    <sheet name="Kategorien Virtuelle Gebäude" sheetId="4" r:id="rId3"/>
    <sheet name="Kategorien ENTWURF" sheetId="1" r:id="rId4"/>
    <sheet name="Kategorien FINAL ALT" sheetId="5" state="hidden" r:id="rId5"/>
    <sheet name="Kategorien FINAL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6" l="1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Q55" i="6" l="1"/>
  <c r="Q54" i="6"/>
  <c r="R26" i="6"/>
  <c r="Q26" i="6"/>
  <c r="R57" i="6" l="1"/>
  <c r="Q57" i="6"/>
  <c r="R56" i="6"/>
  <c r="Q56" i="6"/>
  <c r="R53" i="6"/>
  <c r="Q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55" i="6"/>
  <c r="R54" i="6"/>
  <c r="R25" i="6"/>
  <c r="Q25" i="6"/>
  <c r="R24" i="6"/>
  <c r="Q24" i="6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R3" i="6"/>
  <c r="Q3" i="6"/>
</calcChain>
</file>

<file path=xl/sharedStrings.xml><?xml version="1.0" encoding="utf-8"?>
<sst xmlns="http://schemas.openxmlformats.org/spreadsheetml/2006/main" count="634" uniqueCount="197">
  <si>
    <t>Beleuchtung</t>
  </si>
  <si>
    <t>Lüftung</t>
  </si>
  <si>
    <t>Heizung</t>
  </si>
  <si>
    <t>Kühlung</t>
  </si>
  <si>
    <t>Personenbeförderung</t>
  </si>
  <si>
    <t>restliche Haustechnik</t>
  </si>
  <si>
    <t>Gebäude</t>
  </si>
  <si>
    <t>Nutzung</t>
  </si>
  <si>
    <t>Büro</t>
  </si>
  <si>
    <t>IKT</t>
  </si>
  <si>
    <t>Serverräume, Kommunikation, LAN-Räume</t>
  </si>
  <si>
    <t>Aufzüge, Rolltreppen, Rollbänder</t>
  </si>
  <si>
    <t>Kältemaschinen, Kühltürme, Pumpen, Ventilatoren</t>
  </si>
  <si>
    <t>Einzelbüros, Großraumbüros, Besprechungsräume, Teeküchen</t>
  </si>
  <si>
    <t>Wärmepumpen, Durchlauferhitzer, Ventilatoren</t>
  </si>
  <si>
    <t>Ventilatoren, Klappen, Be- und Entfeuchtung</t>
  </si>
  <si>
    <t>Wasserver- und Entsorgung</t>
  </si>
  <si>
    <t>Pumpen, Fettabscheider, UV-Anlagen, Osmosen (Trinkwasser, Nutzwasser, Kaltwasser, Warmwasser, Abwasser)</t>
  </si>
  <si>
    <t>Werkstätte</t>
  </si>
  <si>
    <t>Gastronomie</t>
  </si>
  <si>
    <t>Retail</t>
  </si>
  <si>
    <t>Veranstaltung</t>
  </si>
  <si>
    <t>Werbung</t>
  </si>
  <si>
    <t>Information</t>
  </si>
  <si>
    <t>Gepäckhandling</t>
  </si>
  <si>
    <t>Sicherheit</t>
  </si>
  <si>
    <t>Sonstiges</t>
  </si>
  <si>
    <t>Vorfeldbeleuchtung</t>
  </si>
  <si>
    <t>400 Hz Anlagen</t>
  </si>
  <si>
    <t>Außenanlagen</t>
  </si>
  <si>
    <t>Mobilität</t>
  </si>
  <si>
    <t>E-Mobilität</t>
  </si>
  <si>
    <t>E-Tankstellen</t>
  </si>
  <si>
    <t>Sicherheitskontrolle, Scanner</t>
  </si>
  <si>
    <t>Gepäckförderung, Check-In-Automaten</t>
  </si>
  <si>
    <t>Airpoints</t>
  </si>
  <si>
    <t>beleuchtete Werbung, digitale Werbung</t>
  </si>
  <si>
    <t>Brandschutz, Sicherheitsbeleuchtung, MSRT, Schiebetüren, Drehtüren, Fensterantriebe</t>
  </si>
  <si>
    <t>Beamer, Soundanlage</t>
  </si>
  <si>
    <t>Flugzeuge Stromversorgung</t>
  </si>
  <si>
    <t>Flugzeuge PCA-Versorgung</t>
  </si>
  <si>
    <t>Straßenbeleuchtung</t>
  </si>
  <si>
    <t>weitere Außenanlagen</t>
  </si>
  <si>
    <t>Beleuchtung Airside</t>
  </si>
  <si>
    <t>Beleuchtung Landside</t>
  </si>
  <si>
    <t>Innenbeleuchtung</t>
  </si>
  <si>
    <t>Drehbänke, Druckluftversorgung, Schweißgeräte</t>
  </si>
  <si>
    <t>Schranken, Signalleuchten, Springbrunnen</t>
  </si>
  <si>
    <t>Versorgung mit Pre-conditioned Air</t>
  </si>
  <si>
    <t>Laufbänder (Fitnessstudio)</t>
  </si>
  <si>
    <t>Kühlregale, Kassen, Beleuchtung der Auslagen</t>
  </si>
  <si>
    <t>Flughafen</t>
  </si>
  <si>
    <t>Dienstleistung</t>
  </si>
  <si>
    <t>Betrieb</t>
  </si>
  <si>
    <t>Großküchen, Küchen, Öfen</t>
  </si>
  <si>
    <t>Außenbeleuchtung</t>
  </si>
  <si>
    <t>Effektbeleuchtung</t>
  </si>
  <si>
    <t>Haustechnik und Sanitär</t>
  </si>
  <si>
    <t>Flughafentechnik</t>
  </si>
  <si>
    <t>Pumpen</t>
  </si>
  <si>
    <t>Office, EDV und Arbeitsplatzinfrastruktur</t>
  </si>
  <si>
    <t>Werkstätten</t>
  </si>
  <si>
    <t>Werbung und Retail</t>
  </si>
  <si>
    <t>?</t>
  </si>
  <si>
    <t>Check in</t>
  </si>
  <si>
    <t>Sicherheitsbeleuchtung</t>
  </si>
  <si>
    <t>MSR, Brandschutztechnik</t>
  </si>
  <si>
    <t>Arbeitsplatz und Allgemeinbeleuchtung</t>
  </si>
  <si>
    <t>Verkehrsflächen, Sicherheitsbeleuchtung</t>
  </si>
  <si>
    <t>Außen- und Effektbeleuchtung</t>
  </si>
  <si>
    <t>Lüftungsanlage</t>
  </si>
  <si>
    <t>Ventilatoren - Lüftung</t>
  </si>
  <si>
    <t>Sonstige Komponenten - Lüftung</t>
  </si>
  <si>
    <t>Pumpenanlagen</t>
  </si>
  <si>
    <t>Drucksteigerungsanlage</t>
  </si>
  <si>
    <t>Brandschutztechnik</t>
  </si>
  <si>
    <t>MSR</t>
  </si>
  <si>
    <t>Durchlauferhitzer</t>
  </si>
  <si>
    <t>Sonstiges (Handtrockner, etc.)</t>
  </si>
  <si>
    <t>Gepäckförderung</t>
  </si>
  <si>
    <t>Airpoints und Monitore</t>
  </si>
  <si>
    <t>Sicherheitstechnik (Scanner, Röntgengeräte)</t>
  </si>
  <si>
    <t>PCA-Anlage</t>
  </si>
  <si>
    <t xml:space="preserve">400 Hz Bodenstromversorgung </t>
  </si>
  <si>
    <t>Büro-Arbeitsplätze</t>
  </si>
  <si>
    <t>Teeküchen</t>
  </si>
  <si>
    <t>Server</t>
  </si>
  <si>
    <t>Automaten</t>
  </si>
  <si>
    <t>Rollstraßen</t>
  </si>
  <si>
    <t>Rolltreppen</t>
  </si>
  <si>
    <t>Aufzüge</t>
  </si>
  <si>
    <t xml:space="preserve">Werbeflächen </t>
  </si>
  <si>
    <t>Pop-Up-Stores</t>
  </si>
  <si>
    <t xml:space="preserve">Promotionsflächen </t>
  </si>
  <si>
    <t>Gastro-Küche</t>
  </si>
  <si>
    <t>Warmhalteküche</t>
  </si>
  <si>
    <t>E-Ladesäulen</t>
  </si>
  <si>
    <t xml:space="preserve">PKW-Ladesäulen </t>
  </si>
  <si>
    <t>Ladepunkte Innenfahrzeuge</t>
  </si>
  <si>
    <t>Wasseraufbereitung</t>
  </si>
  <si>
    <t>Abwasserbehandlung</t>
  </si>
  <si>
    <t>Druckluft</t>
  </si>
  <si>
    <t>Radar</t>
  </si>
  <si>
    <r>
      <t xml:space="preserve">Server </t>
    </r>
    <r>
      <rPr>
        <sz val="11"/>
        <color rgb="FFFF0000"/>
        <rFont val="Calibri"/>
        <family val="2"/>
      </rPr>
      <t>und Kommunikationstechnik</t>
    </r>
  </si>
  <si>
    <t>Besprechungs- und Schulungsräume</t>
  </si>
  <si>
    <t>alles, was mit Licht zu tun hat</t>
  </si>
  <si>
    <t>alles, was mit Lüftung zu tun hat - inkl. Be- und Entfeuchtung, inkl. Nachheizung nach Befeuchtung, exkl. sonstiger Heizung/Kühlung</t>
  </si>
  <si>
    <t>gesamte Versorgung mit Wärme, Kälte, Wasser und Entsorgung von Abwasser - inkl. aller notwendigen Hilfstechnologien</t>
  </si>
  <si>
    <t>stationäre Einrichtungen, die die Fortbewegung erleichtern</t>
  </si>
  <si>
    <t>alles, was praktisch nur auf einem Flughafen zum Einsatz kommt (Ausnahme: Vorfeldbeleuchtung - die ist bei Beleuchtung enthalten)</t>
  </si>
  <si>
    <t>klassische Arbeitsplätze (üblicherweise abseits der Öffentlichkeit) inkl. unterstützender Infrastruktur</t>
  </si>
  <si>
    <t>alles, was darauf abzielt, die Öffentlichkeit anzusprechen bzw. ihr etwas zu verkaufen</t>
  </si>
  <si>
    <t>Möglichkeit für die Öffentlichkeit sich Essen und Trinken zu kaufen (inkl. etwaiger nicht-öffentlicher Kantinen)</t>
  </si>
  <si>
    <r>
      <t>Warmhalteküche</t>
    </r>
    <r>
      <rPr>
        <sz val="11"/>
        <color rgb="FFFF0000"/>
        <rFont val="Calibri"/>
        <family val="2"/>
      </rPr>
      <t xml:space="preserve"> und Aufbackofen</t>
    </r>
  </si>
  <si>
    <t>Kühlregale, Kassen</t>
  </si>
  <si>
    <t>volle Küchen - z.B. Caffè Ritazza, McDonalds</t>
  </si>
  <si>
    <t>Infrastruktur zum Aufwärmen bzw. Fertigbacken - z.B. Anker</t>
  </si>
  <si>
    <t>temporäre zusätzliche Infrastruktur ("Plug-Loads" - Verbraucher, die über Steckdosen versorgt werden - z.B. Beleuchtung, Kühlschrank)</t>
  </si>
  <si>
    <t>Ladesäulen für Elektromobilität</t>
  </si>
  <si>
    <t>kleine Küchen im Bürobereich</t>
  </si>
  <si>
    <t>Server, LAN-Räume, Telefone</t>
  </si>
  <si>
    <t>Einzel- und Gruppenbüros (Computerarbeitsplätze inkl. Drucker)</t>
  </si>
  <si>
    <t>Umkehrosmoseanlagen, UV-Anlagen, Enthärtungsanlagen</t>
  </si>
  <si>
    <t>Fettabscheider</t>
  </si>
  <si>
    <t>Heizungspumpen, Kühlpumpen</t>
  </si>
  <si>
    <t>Drucksteigerungspumpen, Druckhalteanlagen</t>
  </si>
  <si>
    <t>Brandschutzklappen, Haltemagnete, Brandschutzzentrale</t>
  </si>
  <si>
    <r>
      <rPr>
        <strike/>
        <sz val="11"/>
        <color rgb="FFFF0000"/>
        <rFont val="Calibri"/>
        <family val="2"/>
      </rPr>
      <t xml:space="preserve">Durchlauferhitzer </t>
    </r>
    <r>
      <rPr>
        <sz val="11"/>
        <color rgb="FFFF0000"/>
        <rFont val="Calibri"/>
        <family val="2"/>
      </rPr>
      <t>Warmwasser</t>
    </r>
  </si>
  <si>
    <t>Durchlauferhitzer, Untertischspeicher, E-Heizstäbe in Boilerspeichern</t>
  </si>
  <si>
    <t>Handtrockner, automatische Seifenspender, automatische Wasserhähne, Urinalspülung</t>
  </si>
  <si>
    <t>Mess-, Steuerungs- und Regelungstechnik: Sensoren, Raumbediengeräte, Automationsstationen</t>
  </si>
  <si>
    <t>Beamer, Computer in Schulungsräumen</t>
  </si>
  <si>
    <t>Snack-, Getränke- und Kaffeeautomaten</t>
  </si>
  <si>
    <t>Fahrkartenautomaten - KEINE Snack-, Getränke- und Kaffeeautomaten</t>
  </si>
  <si>
    <t>Nicht-Office-Arbeitsplätze und zugehörige Infrastruktur</t>
  </si>
  <si>
    <t>Arbeitsplätze mit höherer körperlicher Belastung + deren Infrastruktur</t>
  </si>
  <si>
    <t>Drehbänke, Schweißgeräte, Bohrmaschinen</t>
  </si>
  <si>
    <t>Druckluftanlagen</t>
  </si>
  <si>
    <t>Personenaufzüge</t>
  </si>
  <si>
    <t>Lastenbeförderung und -bewegung</t>
  </si>
  <si>
    <t>Lastenaufzüge, Hebebühnen, Förderbänder</t>
  </si>
  <si>
    <t>Klappen (exkl. Brandschutzklappen), Be- und Entfeuchtung, Nachheizung nach Befeuchtung</t>
  </si>
  <si>
    <t>Wärmepumpen, Infrarotheizungen, Heizregister von Lüftungsanlagen</t>
  </si>
  <si>
    <t>Kältemaschinen, Kühltürme, Split-Geräte, Kühlregister von Lüftungsanlagen</t>
  </si>
  <si>
    <t>Ventilatoren</t>
  </si>
  <si>
    <t>Beleuchtung von Arbeitsplätzen und sonstige Beleuchtung, die nicht in die anderen Kategorien passt</t>
  </si>
  <si>
    <t>Beleuchtung von Verkehrsflächen (Gänge, gebäudeinterne Straßen) + Sicherheitsbeleuchtung</t>
  </si>
  <si>
    <t>Warmwasser</t>
  </si>
  <si>
    <t>Server und Kommunikationstechnik</t>
  </si>
  <si>
    <t>Warmhalteküche und Aufbackofen</t>
  </si>
  <si>
    <t>B</t>
  </si>
  <si>
    <t>L</t>
  </si>
  <si>
    <t>H</t>
  </si>
  <si>
    <t>K</t>
  </si>
  <si>
    <t>W</t>
  </si>
  <si>
    <t>P</t>
  </si>
  <si>
    <t>F</t>
  </si>
  <si>
    <t>G</t>
  </si>
  <si>
    <t>R</t>
  </si>
  <si>
    <t>T</t>
  </si>
  <si>
    <t>S</t>
  </si>
  <si>
    <t>O</t>
  </si>
  <si>
    <t>N</t>
  </si>
  <si>
    <t>E</t>
  </si>
  <si>
    <t>Benennung Hauptkategorie bzw. Subkategorie</t>
  </si>
  <si>
    <t>Farbe Hauptkategorie</t>
  </si>
  <si>
    <t>Code
Haupt-
kategorie</t>
  </si>
  <si>
    <t>Code
Sub-
kategorie</t>
  </si>
  <si>
    <t>Drehtüren, automatische Fensterantriebe, Springbrunnen außen, Soundanlage (Veranstaltung)</t>
  </si>
  <si>
    <t>Küchentechnik</t>
  </si>
  <si>
    <t>Shops</t>
  </si>
  <si>
    <t>beleuchtete Werbung, bewegte Werbung, digitale Werbung und Promotionsflächen (temporäre zusätzliche Infrastruktur - "Plug-Loads" - Verbraucher, die über Steckdosen versorgt werden - z.B. Beleuchtung, Kühlschrank)</t>
  </si>
  <si>
    <r>
      <t xml:space="preserve">Differenz zu bisherigen Kategorien in </t>
    </r>
    <r>
      <rPr>
        <sz val="11"/>
        <color rgb="FFFF0000"/>
        <rFont val="Calibri"/>
        <family val="2"/>
        <scheme val="minor"/>
      </rPr>
      <t>Rot</t>
    </r>
    <r>
      <rPr>
        <sz val="11"/>
        <color theme="1"/>
        <rFont val="Calibri"/>
        <family val="2"/>
        <scheme val="minor"/>
      </rPr>
      <t xml:space="preserve"> markiert</t>
    </r>
  </si>
  <si>
    <t>Beleuchtung von Wegen, Straßen, Vorfeldbeleuchtung und Effektbeleuchtung</t>
  </si>
  <si>
    <t>Gesamt</t>
  </si>
  <si>
    <t>Kleinventilatoren</t>
  </si>
  <si>
    <t>Ventilatoren von Fan-Coils</t>
  </si>
  <si>
    <t>X</t>
  </si>
  <si>
    <t>unaufgeschlüsselt</t>
  </si>
  <si>
    <t>mobile E-Verbraucher</t>
  </si>
  <si>
    <t>Leitsystem, Displays</t>
  </si>
  <si>
    <t>Benennung Subkategorie</t>
  </si>
  <si>
    <t>Benennung Hauptkategorie</t>
  </si>
  <si>
    <t>sonstige Komponenten</t>
  </si>
  <si>
    <t>Drucksteigerung</t>
  </si>
  <si>
    <t>Mess-, Steuerungs- und Regelungstechnik</t>
  </si>
  <si>
    <t>Sicherheitstechnik</t>
  </si>
  <si>
    <t>Hold Baggage Screening, Metalldetektoren, Scanner, Röntgengeräte, Videokameras, Zutrittssysteme</t>
  </si>
  <si>
    <t>Vorfeld- und Pistenbeleuchtung</t>
  </si>
  <si>
    <t>Büroarbeitsplätze</t>
  </si>
  <si>
    <t>Gastroküche</t>
  </si>
  <si>
    <t>Warmhalteküchen und Aufbacköfen</t>
  </si>
  <si>
    <t>PCA-Anlagen</t>
  </si>
  <si>
    <t>Benennung gesamt</t>
  </si>
  <si>
    <t>Beleuchtung von Wegen, Straßen und Effektbeleuchtung</t>
  </si>
  <si>
    <t>Verkehrsflächen- und Sicherheitsbeleuchtung</t>
  </si>
  <si>
    <t>Arbeitsplatz- und Allgemeinbeleuchtung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</si>
</sst>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  <font>
      <strike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93DAF"/>
        <bgColor indexed="64"/>
      </patternFill>
    </fill>
    <fill>
      <patternFill patternType="solid">
        <fgColor rgb="FFF57B1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8131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7" borderId="0" xfId="0" applyFill="1" applyAlignment="1">
      <alignment vertical="center"/>
    </xf>
    <xf numFmtId="0" fontId="0" fillId="29" borderId="0" xfId="0" applyFill="1" applyAlignment="1">
      <alignment vertical="center"/>
    </xf>
    <xf numFmtId="0" fontId="0" fillId="32" borderId="0" xfId="0" applyFill="1" applyAlignment="1">
      <alignment vertical="center"/>
    </xf>
    <xf numFmtId="0" fontId="0" fillId="31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4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2" fillId="28" borderId="0" xfId="0" applyFont="1" applyFill="1" applyAlignment="1">
      <alignment vertical="center"/>
    </xf>
    <xf numFmtId="0" fontId="2" fillId="26" borderId="0" xfId="0" applyFont="1" applyFill="1" applyAlignment="1">
      <alignment vertical="center"/>
    </xf>
    <xf numFmtId="0" fontId="0" fillId="28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6" borderId="0" xfId="0" applyFill="1" applyAlignment="1">
      <alignment vertical="center"/>
    </xf>
    <xf numFmtId="0" fontId="0" fillId="37" borderId="0" xfId="0" applyFill="1" applyAlignment="1">
      <alignment vertical="center"/>
    </xf>
    <xf numFmtId="0" fontId="0" fillId="38" borderId="0" xfId="0" applyFill="1" applyAlignment="1">
      <alignment vertical="center"/>
    </xf>
    <xf numFmtId="0" fontId="4" fillId="39" borderId="1" xfId="0" applyFont="1" applyFill="1" applyBorder="1" applyAlignment="1">
      <alignment vertical="center"/>
    </xf>
    <xf numFmtId="0" fontId="5" fillId="40" borderId="0" xfId="0" applyFont="1" applyFill="1" applyAlignment="1">
      <alignment vertical="center"/>
    </xf>
    <xf numFmtId="0" fontId="5" fillId="40" borderId="2" xfId="0" applyFont="1" applyFill="1" applyBorder="1" applyAlignment="1">
      <alignment vertical="center"/>
    </xf>
    <xf numFmtId="0" fontId="6" fillId="41" borderId="3" xfId="0" applyFont="1" applyFill="1" applyBorder="1" applyAlignment="1">
      <alignment vertical="center"/>
    </xf>
    <xf numFmtId="0" fontId="4" fillId="42" borderId="1" xfId="0" applyFont="1" applyFill="1" applyBorder="1" applyAlignment="1">
      <alignment vertical="center"/>
    </xf>
    <xf numFmtId="0" fontId="4" fillId="43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3" fillId="44" borderId="1" xfId="0" applyFont="1" applyFill="1" applyBorder="1" applyAlignment="1">
      <alignment vertical="center"/>
    </xf>
    <xf numFmtId="0" fontId="6" fillId="45" borderId="1" xfId="0" applyFont="1" applyFill="1" applyBorder="1" applyAlignment="1">
      <alignment vertical="center"/>
    </xf>
    <xf numFmtId="0" fontId="4" fillId="46" borderId="1" xfId="0" applyFont="1" applyFill="1" applyBorder="1" applyAlignment="1">
      <alignment vertical="center"/>
    </xf>
    <xf numFmtId="0" fontId="6" fillId="47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/>
    </xf>
    <xf numFmtId="0" fontId="8" fillId="48" borderId="1" xfId="0" applyFont="1" applyFill="1" applyBorder="1" applyAlignment="1">
      <alignment vertical="center"/>
    </xf>
    <xf numFmtId="0" fontId="4" fillId="27" borderId="1" xfId="0" applyFont="1" applyFill="1" applyBorder="1" applyAlignment="1">
      <alignment vertical="center"/>
    </xf>
    <xf numFmtId="0" fontId="4" fillId="30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40" borderId="0" xfId="0" applyFont="1" applyFill="1" applyAlignment="1">
      <alignment horizontal="left" vertical="center" indent="2"/>
    </xf>
    <xf numFmtId="0" fontId="5" fillId="40" borderId="0" xfId="0" applyFont="1" applyFill="1" applyBorder="1" applyAlignment="1">
      <alignment horizontal="left" vertical="center" indent="2"/>
    </xf>
    <xf numFmtId="0" fontId="12" fillId="40" borderId="0" xfId="0" applyFont="1" applyFill="1" applyAlignme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9" fillId="27" borderId="1" xfId="0" applyFont="1" applyFill="1" applyBorder="1" applyAlignment="1">
      <alignment vertical="center"/>
    </xf>
    <xf numFmtId="0" fontId="9" fillId="30" borderId="1" xfId="0" applyFont="1" applyFill="1" applyBorder="1" applyAlignment="1">
      <alignment vertical="center"/>
    </xf>
    <xf numFmtId="0" fontId="9" fillId="48" borderId="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9" fillId="46" borderId="1" xfId="0" applyFont="1" applyFill="1" applyBorder="1" applyAlignment="1">
      <alignment vertical="center"/>
    </xf>
    <xf numFmtId="0" fontId="7" fillId="40" borderId="0" xfId="0" applyFont="1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7" borderId="4" xfId="0" applyFont="1" applyFill="1" applyBorder="1" applyAlignment="1">
      <alignment vertical="center"/>
    </xf>
    <xf numFmtId="0" fontId="4" fillId="30" borderId="4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6" fillId="41" borderId="4" xfId="0" applyFont="1" applyFill="1" applyBorder="1" applyAlignment="1">
      <alignment vertical="center"/>
    </xf>
    <xf numFmtId="0" fontId="4" fillId="42" borderId="4" xfId="0" applyFont="1" applyFill="1" applyBorder="1" applyAlignment="1">
      <alignment vertical="center"/>
    </xf>
    <xf numFmtId="0" fontId="4" fillId="43" borderId="4" xfId="0" applyFont="1" applyFill="1" applyBorder="1" applyAlignment="1">
      <alignment vertical="center"/>
    </xf>
    <xf numFmtId="0" fontId="4" fillId="18" borderId="4" xfId="0" applyFont="1" applyFill="1" applyBorder="1" applyAlignment="1">
      <alignment vertical="center"/>
    </xf>
    <xf numFmtId="0" fontId="8" fillId="48" borderId="4" xfId="0" applyFont="1" applyFill="1" applyBorder="1" applyAlignment="1">
      <alignment vertical="center"/>
    </xf>
    <xf numFmtId="0" fontId="3" fillId="44" borderId="4" xfId="0" applyFont="1" applyFill="1" applyBorder="1" applyAlignment="1">
      <alignment vertical="center"/>
    </xf>
    <xf numFmtId="0" fontId="8" fillId="45" borderId="4" xfId="0" applyFont="1" applyFill="1" applyBorder="1" applyAlignment="1">
      <alignment vertical="center"/>
    </xf>
    <xf numFmtId="0" fontId="4" fillId="46" borderId="4" xfId="0" applyFont="1" applyFill="1" applyBorder="1" applyAlignment="1">
      <alignment vertical="center"/>
    </xf>
    <xf numFmtId="0" fontId="6" fillId="47" borderId="4" xfId="0" applyFont="1" applyFill="1" applyBorder="1" applyAlignment="1">
      <alignment vertical="center"/>
    </xf>
    <xf numFmtId="0" fontId="4" fillId="38" borderId="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49" borderId="4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18" borderId="0" xfId="0" applyFont="1" applyFill="1" applyAlignment="1">
      <alignment horizontal="center" vertical="center"/>
    </xf>
    <xf numFmtId="0" fontId="2" fillId="28" borderId="0" xfId="0" applyFont="1" applyFill="1" applyAlignment="1">
      <alignment vertical="center"/>
    </xf>
    <xf numFmtId="0" fontId="2" fillId="26" borderId="0" xfId="0" applyFont="1" applyFill="1" applyAlignment="1">
      <alignment vertical="center"/>
    </xf>
    <xf numFmtId="0" fontId="2" fillId="27" borderId="0" xfId="0" applyFont="1" applyFill="1" applyAlignment="1">
      <alignment vertical="center"/>
    </xf>
    <xf numFmtId="0" fontId="2" fillId="29" borderId="0" xfId="0" applyFont="1" applyFill="1" applyAlignment="1">
      <alignment vertical="center"/>
    </xf>
    <xf numFmtId="0" fontId="2" fillId="30" borderId="0" xfId="0" applyFont="1" applyFill="1" applyAlignment="1">
      <alignment vertical="center"/>
    </xf>
    <xf numFmtId="0" fontId="2" fillId="31" borderId="0" xfId="0" applyFont="1" applyFill="1" applyAlignment="1">
      <alignment vertical="center"/>
    </xf>
    <xf numFmtId="0" fontId="2" fillId="32" borderId="0" xfId="0" applyFont="1" applyFill="1" applyAlignment="1">
      <alignment vertical="center"/>
    </xf>
    <xf numFmtId="0" fontId="1" fillId="25" borderId="0" xfId="0" applyFont="1" applyFill="1" applyAlignment="1">
      <alignment horizontal="center" vertical="center"/>
    </xf>
    <xf numFmtId="0" fontId="0" fillId="24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1" fillId="1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2D050"/>
      <color rgb="FF981310"/>
      <color rgb="FFF57B17"/>
      <color rgb="FF193DAF"/>
      <color rgb="FFFFC000"/>
      <color rgb="FF33CCFF"/>
      <color rgb="FFFF5050"/>
      <color rgb="FF9966FF"/>
      <color rgb="FF0066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sqref="A1:A7"/>
    </sheetView>
  </sheetViews>
  <sheetFormatPr baseColWidth="10" defaultRowHeight="15" x14ac:dyDescent="0.25"/>
  <cols>
    <col min="1" max="2" width="13.85546875" style="1" bestFit="1" customWidth="1"/>
    <col min="3" max="3" width="25.85546875" style="1" bestFit="1" customWidth="1"/>
    <col min="4" max="4" width="102.28515625" style="1" bestFit="1" customWidth="1"/>
    <col min="5" max="16384" width="11.42578125" style="1"/>
  </cols>
  <sheetData>
    <row r="1" spans="1:4" x14ac:dyDescent="0.25">
      <c r="A1" s="80" t="s">
        <v>6</v>
      </c>
      <c r="B1" s="81" t="s">
        <v>0</v>
      </c>
      <c r="C1" s="81"/>
      <c r="D1" s="24" t="s">
        <v>45</v>
      </c>
    </row>
    <row r="2" spans="1:4" x14ac:dyDescent="0.25">
      <c r="A2" s="80"/>
      <c r="B2" s="82" t="s">
        <v>1</v>
      </c>
      <c r="C2" s="82"/>
      <c r="D2" s="25" t="s">
        <v>15</v>
      </c>
    </row>
    <row r="3" spans="1:4" x14ac:dyDescent="0.25">
      <c r="A3" s="80"/>
      <c r="B3" s="83" t="s">
        <v>2</v>
      </c>
      <c r="C3" s="83"/>
      <c r="D3" s="15" t="s">
        <v>14</v>
      </c>
    </row>
    <row r="4" spans="1:4" x14ac:dyDescent="0.25">
      <c r="A4" s="80"/>
      <c r="B4" s="84" t="s">
        <v>3</v>
      </c>
      <c r="C4" s="84"/>
      <c r="D4" s="16" t="s">
        <v>12</v>
      </c>
    </row>
    <row r="5" spans="1:4" x14ac:dyDescent="0.25">
      <c r="A5" s="80"/>
      <c r="B5" s="85" t="s">
        <v>16</v>
      </c>
      <c r="C5" s="85"/>
      <c r="D5" s="19" t="s">
        <v>17</v>
      </c>
    </row>
    <row r="6" spans="1:4" x14ac:dyDescent="0.25">
      <c r="A6" s="80"/>
      <c r="B6" s="86" t="s">
        <v>4</v>
      </c>
      <c r="C6" s="86"/>
      <c r="D6" s="18" t="s">
        <v>11</v>
      </c>
    </row>
    <row r="7" spans="1:4" x14ac:dyDescent="0.25">
      <c r="A7" s="80"/>
      <c r="B7" s="87" t="s">
        <v>5</v>
      </c>
      <c r="C7" s="87"/>
      <c r="D7" s="17" t="s">
        <v>37</v>
      </c>
    </row>
    <row r="8" spans="1:4" x14ac:dyDescent="0.25">
      <c r="A8" s="92" t="s">
        <v>7</v>
      </c>
      <c r="B8" s="93" t="s">
        <v>53</v>
      </c>
      <c r="C8" s="11" t="s">
        <v>8</v>
      </c>
      <c r="D8" s="11" t="s">
        <v>13</v>
      </c>
    </row>
    <row r="9" spans="1:4" x14ac:dyDescent="0.25">
      <c r="A9" s="92"/>
      <c r="B9" s="93"/>
      <c r="C9" s="9" t="s">
        <v>9</v>
      </c>
      <c r="D9" s="9" t="s">
        <v>10</v>
      </c>
    </row>
    <row r="10" spans="1:4" x14ac:dyDescent="0.25">
      <c r="A10" s="92"/>
      <c r="B10" s="93"/>
      <c r="C10" s="4" t="s">
        <v>18</v>
      </c>
      <c r="D10" s="4" t="s">
        <v>46</v>
      </c>
    </row>
    <row r="11" spans="1:4" x14ac:dyDescent="0.25">
      <c r="A11" s="92"/>
      <c r="B11" s="94" t="s">
        <v>52</v>
      </c>
      <c r="C11" s="8" t="s">
        <v>19</v>
      </c>
      <c r="D11" s="8" t="s">
        <v>54</v>
      </c>
    </row>
    <row r="12" spans="1:4" x14ac:dyDescent="0.25">
      <c r="A12" s="92"/>
      <c r="B12" s="94"/>
      <c r="C12" s="10" t="s">
        <v>20</v>
      </c>
      <c r="D12" s="10" t="s">
        <v>50</v>
      </c>
    </row>
    <row r="13" spans="1:4" x14ac:dyDescent="0.25">
      <c r="A13" s="92"/>
      <c r="B13" s="94"/>
      <c r="C13" s="7" t="s">
        <v>21</v>
      </c>
      <c r="D13" s="7" t="s">
        <v>38</v>
      </c>
    </row>
    <row r="14" spans="1:4" x14ac:dyDescent="0.25">
      <c r="A14" s="92"/>
      <c r="B14" s="94"/>
      <c r="C14" s="12" t="s">
        <v>22</v>
      </c>
      <c r="D14" s="12" t="s">
        <v>36</v>
      </c>
    </row>
    <row r="15" spans="1:4" x14ac:dyDescent="0.25">
      <c r="A15" s="92"/>
      <c r="B15" s="95" t="s">
        <v>51</v>
      </c>
      <c r="C15" s="14" t="s">
        <v>23</v>
      </c>
      <c r="D15" s="14" t="s">
        <v>35</v>
      </c>
    </row>
    <row r="16" spans="1:4" x14ac:dyDescent="0.25">
      <c r="A16" s="92"/>
      <c r="B16" s="95"/>
      <c r="C16" s="3" t="s">
        <v>24</v>
      </c>
      <c r="D16" s="3" t="s">
        <v>34</v>
      </c>
    </row>
    <row r="17" spans="1:4" x14ac:dyDescent="0.25">
      <c r="A17" s="92"/>
      <c r="B17" s="95"/>
      <c r="C17" s="6" t="s">
        <v>25</v>
      </c>
      <c r="D17" s="6" t="s">
        <v>33</v>
      </c>
    </row>
    <row r="18" spans="1:4" x14ac:dyDescent="0.25">
      <c r="A18" s="92"/>
      <c r="B18" s="96" t="s">
        <v>30</v>
      </c>
      <c r="C18" s="2" t="s">
        <v>31</v>
      </c>
      <c r="D18" s="2" t="s">
        <v>32</v>
      </c>
    </row>
    <row r="19" spans="1:4" x14ac:dyDescent="0.25">
      <c r="A19" s="92"/>
      <c r="B19" s="96"/>
      <c r="C19" s="13" t="s">
        <v>39</v>
      </c>
      <c r="D19" s="13" t="s">
        <v>28</v>
      </c>
    </row>
    <row r="20" spans="1:4" x14ac:dyDescent="0.25">
      <c r="A20" s="92"/>
      <c r="B20" s="96"/>
      <c r="C20" s="5" t="s">
        <v>40</v>
      </c>
      <c r="D20" s="5" t="s">
        <v>48</v>
      </c>
    </row>
    <row r="21" spans="1:4" x14ac:dyDescent="0.25">
      <c r="A21" s="92"/>
      <c r="B21" s="97" t="s">
        <v>26</v>
      </c>
      <c r="C21" s="97"/>
      <c r="D21" s="20" t="s">
        <v>49</v>
      </c>
    </row>
    <row r="22" spans="1:4" ht="15" customHeight="1" x14ac:dyDescent="0.25">
      <c r="A22" s="88" t="s">
        <v>29</v>
      </c>
      <c r="B22" s="89" t="s">
        <v>27</v>
      </c>
      <c r="C22" s="89"/>
      <c r="D22" s="21" t="s">
        <v>43</v>
      </c>
    </row>
    <row r="23" spans="1:4" x14ac:dyDescent="0.25">
      <c r="A23" s="88"/>
      <c r="B23" s="90" t="s">
        <v>41</v>
      </c>
      <c r="C23" s="90"/>
      <c r="D23" s="22" t="s">
        <v>44</v>
      </c>
    </row>
    <row r="24" spans="1:4" x14ac:dyDescent="0.25">
      <c r="A24" s="88"/>
      <c r="B24" s="91" t="s">
        <v>42</v>
      </c>
      <c r="C24" s="91"/>
      <c r="D24" s="23" t="s">
        <v>47</v>
      </c>
    </row>
  </sheetData>
  <mergeCells count="18">
    <mergeCell ref="A22:A24"/>
    <mergeCell ref="B22:C22"/>
    <mergeCell ref="B23:C23"/>
    <mergeCell ref="B24:C24"/>
    <mergeCell ref="A8:A21"/>
    <mergeCell ref="B8:B10"/>
    <mergeCell ref="B11:B14"/>
    <mergeCell ref="B15:B17"/>
    <mergeCell ref="B18:B20"/>
    <mergeCell ref="B21:C21"/>
    <mergeCell ref="A1:A7"/>
    <mergeCell ref="B1:C1"/>
    <mergeCell ref="B2:C2"/>
    <mergeCell ref="B3:C3"/>
    <mergeCell ref="B4:C4"/>
    <mergeCell ref="B5:C5"/>
    <mergeCell ref="B6:C6"/>
    <mergeCell ref="B7:C7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7" sqref="C17"/>
    </sheetView>
  </sheetViews>
  <sheetFormatPr baseColWidth="10" defaultRowHeight="15" x14ac:dyDescent="0.25"/>
  <cols>
    <col min="1" max="1" width="13.85546875" style="1" bestFit="1" customWidth="1"/>
    <col min="2" max="2" width="25.85546875" style="1" bestFit="1" customWidth="1"/>
    <col min="3" max="3" width="102.28515625" style="1" bestFit="1" customWidth="1"/>
    <col min="4" max="16384" width="11.42578125" style="1"/>
  </cols>
  <sheetData>
    <row r="1" spans="1:3" x14ac:dyDescent="0.25">
      <c r="A1" s="26" t="s">
        <v>0</v>
      </c>
      <c r="B1" s="26"/>
    </row>
    <row r="2" spans="1:3" x14ac:dyDescent="0.25">
      <c r="B2" s="1" t="s">
        <v>55</v>
      </c>
    </row>
    <row r="3" spans="1:3" x14ac:dyDescent="0.25">
      <c r="B3" s="1" t="s">
        <v>45</v>
      </c>
    </row>
    <row r="4" spans="1:3" x14ac:dyDescent="0.25">
      <c r="B4" s="1" t="s">
        <v>56</v>
      </c>
    </row>
    <row r="5" spans="1:3" x14ac:dyDescent="0.25">
      <c r="B5" s="1" t="s">
        <v>65</v>
      </c>
    </row>
    <row r="6" spans="1:3" x14ac:dyDescent="0.25">
      <c r="A6" s="27" t="s">
        <v>1</v>
      </c>
      <c r="B6" s="27"/>
    </row>
    <row r="7" spans="1:3" x14ac:dyDescent="0.25">
      <c r="A7" s="2" t="s">
        <v>57</v>
      </c>
      <c r="B7" s="2"/>
    </row>
    <row r="8" spans="1:3" x14ac:dyDescent="0.25">
      <c r="B8" s="1" t="s">
        <v>2</v>
      </c>
    </row>
    <row r="9" spans="1:3" x14ac:dyDescent="0.25">
      <c r="B9" s="1" t="s">
        <v>3</v>
      </c>
    </row>
    <row r="10" spans="1:3" x14ac:dyDescent="0.25">
      <c r="B10" s="1" t="s">
        <v>16</v>
      </c>
    </row>
    <row r="11" spans="1:3" x14ac:dyDescent="0.25">
      <c r="B11" s="1" t="s">
        <v>59</v>
      </c>
    </row>
    <row r="12" spans="1:3" x14ac:dyDescent="0.25">
      <c r="B12" s="1" t="s">
        <v>5</v>
      </c>
      <c r="C12" s="1" t="s">
        <v>66</v>
      </c>
    </row>
    <row r="13" spans="1:3" x14ac:dyDescent="0.25">
      <c r="A13" s="29" t="s">
        <v>58</v>
      </c>
      <c r="B13" s="29"/>
    </row>
    <row r="14" spans="1:3" x14ac:dyDescent="0.25">
      <c r="B14" s="1" t="s">
        <v>23</v>
      </c>
      <c r="C14" s="1" t="s">
        <v>64</v>
      </c>
    </row>
    <row r="15" spans="1:3" x14ac:dyDescent="0.25">
      <c r="B15" s="1" t="s">
        <v>24</v>
      </c>
    </row>
    <row r="16" spans="1:3" x14ac:dyDescent="0.25">
      <c r="B16" s="1" t="s">
        <v>25</v>
      </c>
    </row>
    <row r="17" spans="1:2" x14ac:dyDescent="0.25">
      <c r="A17" s="28" t="s">
        <v>60</v>
      </c>
      <c r="B17" s="28"/>
    </row>
    <row r="18" spans="1:2" x14ac:dyDescent="0.25">
      <c r="B18" s="1" t="s">
        <v>8</v>
      </c>
    </row>
    <row r="19" spans="1:2" x14ac:dyDescent="0.25">
      <c r="B19" s="1" t="s">
        <v>9</v>
      </c>
    </row>
    <row r="20" spans="1:2" x14ac:dyDescent="0.25">
      <c r="A20" s="1" t="s">
        <v>63</v>
      </c>
      <c r="B20" s="1" t="s">
        <v>61</v>
      </c>
    </row>
    <row r="21" spans="1:2" x14ac:dyDescent="0.25">
      <c r="A21" s="14" t="s">
        <v>4</v>
      </c>
      <c r="B21" s="14"/>
    </row>
    <row r="22" spans="1:2" x14ac:dyDescent="0.25">
      <c r="A22" s="30" t="s">
        <v>62</v>
      </c>
      <c r="B22" s="30"/>
    </row>
    <row r="23" spans="1:2" x14ac:dyDescent="0.25">
      <c r="B23" s="1" t="s">
        <v>20</v>
      </c>
    </row>
    <row r="24" spans="1:2" x14ac:dyDescent="0.25">
      <c r="A24" s="1" t="s">
        <v>63</v>
      </c>
      <c r="B24" s="1" t="s">
        <v>21</v>
      </c>
    </row>
    <row r="25" spans="1:2" x14ac:dyDescent="0.25">
      <c r="B25" s="1" t="s">
        <v>22</v>
      </c>
    </row>
    <row r="26" spans="1:2" x14ac:dyDescent="0.25">
      <c r="A26" s="31" t="s">
        <v>19</v>
      </c>
      <c r="B26" s="31"/>
    </row>
    <row r="27" spans="1:2" x14ac:dyDescent="0.25">
      <c r="A27" s="32" t="s">
        <v>30</v>
      </c>
      <c r="B27" s="32"/>
    </row>
    <row r="28" spans="1:2" x14ac:dyDescent="0.25">
      <c r="B28" s="1" t="s">
        <v>31</v>
      </c>
    </row>
    <row r="29" spans="1:2" x14ac:dyDescent="0.25">
      <c r="B29" s="1" t="s">
        <v>39</v>
      </c>
    </row>
    <row r="30" spans="1:2" x14ac:dyDescent="0.25">
      <c r="B30" s="1" t="s">
        <v>40</v>
      </c>
    </row>
    <row r="31" spans="1:2" x14ac:dyDescent="0.25">
      <c r="A31" s="33" t="s">
        <v>26</v>
      </c>
      <c r="B31" s="33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H13" sqref="H13"/>
    </sheetView>
  </sheetViews>
  <sheetFormatPr baseColWidth="10" defaultRowHeight="15" x14ac:dyDescent="0.25"/>
  <cols>
    <col min="1" max="1" width="41.140625" style="1" bestFit="1" customWidth="1"/>
    <col min="2" max="16384" width="11.42578125" style="1"/>
  </cols>
  <sheetData>
    <row r="1" spans="1:1" ht="15.75" thickBot="1" x14ac:dyDescent="0.3">
      <c r="A1" s="34" t="s">
        <v>0</v>
      </c>
    </row>
    <row r="2" spans="1:1" x14ac:dyDescent="0.25">
      <c r="A2" s="35" t="s">
        <v>67</v>
      </c>
    </row>
    <row r="3" spans="1:1" x14ac:dyDescent="0.25">
      <c r="A3" s="35" t="s">
        <v>68</v>
      </c>
    </row>
    <row r="4" spans="1:1" ht="15.75" thickBot="1" x14ac:dyDescent="0.3">
      <c r="A4" s="36" t="s">
        <v>69</v>
      </c>
    </row>
    <row r="5" spans="1:1" ht="15.75" thickBot="1" x14ac:dyDescent="0.3">
      <c r="A5" s="37" t="s">
        <v>70</v>
      </c>
    </row>
    <row r="6" spans="1:1" x14ac:dyDescent="0.25">
      <c r="A6" s="35" t="s">
        <v>71</v>
      </c>
    </row>
    <row r="7" spans="1:1" ht="15.75" thickBot="1" x14ac:dyDescent="0.3">
      <c r="A7" s="35" t="s">
        <v>72</v>
      </c>
    </row>
    <row r="8" spans="1:1" ht="15.75" thickBot="1" x14ac:dyDescent="0.3">
      <c r="A8" s="38" t="s">
        <v>57</v>
      </c>
    </row>
    <row r="9" spans="1:1" x14ac:dyDescent="0.25">
      <c r="A9" s="35" t="s">
        <v>73</v>
      </c>
    </row>
    <row r="10" spans="1:1" x14ac:dyDescent="0.25">
      <c r="A10" s="35" t="s">
        <v>74</v>
      </c>
    </row>
    <row r="11" spans="1:1" x14ac:dyDescent="0.25">
      <c r="A11" s="35" t="s">
        <v>75</v>
      </c>
    </row>
    <row r="12" spans="1:1" x14ac:dyDescent="0.25">
      <c r="A12" s="35" t="s">
        <v>76</v>
      </c>
    </row>
    <row r="13" spans="1:1" x14ac:dyDescent="0.25">
      <c r="A13" s="35" t="s">
        <v>77</v>
      </c>
    </row>
    <row r="14" spans="1:1" ht="15.75" thickBot="1" x14ac:dyDescent="0.3">
      <c r="A14" s="35" t="s">
        <v>78</v>
      </c>
    </row>
    <row r="15" spans="1:1" ht="15.75" thickBot="1" x14ac:dyDescent="0.3">
      <c r="A15" s="39" t="s">
        <v>58</v>
      </c>
    </row>
    <row r="16" spans="1:1" x14ac:dyDescent="0.25">
      <c r="A16" s="35" t="s">
        <v>79</v>
      </c>
    </row>
    <row r="17" spans="1:1" x14ac:dyDescent="0.25">
      <c r="A17" s="35" t="s">
        <v>80</v>
      </c>
    </row>
    <row r="18" spans="1:1" x14ac:dyDescent="0.25">
      <c r="A18" s="35" t="s">
        <v>81</v>
      </c>
    </row>
    <row r="19" spans="1:1" x14ac:dyDescent="0.25">
      <c r="A19" s="35" t="s">
        <v>82</v>
      </c>
    </row>
    <row r="20" spans="1:1" ht="15.75" thickBot="1" x14ac:dyDescent="0.3">
      <c r="A20" s="35" t="s">
        <v>83</v>
      </c>
    </row>
    <row r="21" spans="1:1" ht="15.75" thickBot="1" x14ac:dyDescent="0.3">
      <c r="A21" s="40" t="s">
        <v>60</v>
      </c>
    </row>
    <row r="22" spans="1:1" x14ac:dyDescent="0.25">
      <c r="A22" s="35" t="s">
        <v>84</v>
      </c>
    </row>
    <row r="23" spans="1:1" x14ac:dyDescent="0.25">
      <c r="A23" s="35" t="s">
        <v>85</v>
      </c>
    </row>
    <row r="24" spans="1:1" x14ac:dyDescent="0.25">
      <c r="A24" s="35" t="s">
        <v>86</v>
      </c>
    </row>
    <row r="25" spans="1:1" ht="15.75" thickBot="1" x14ac:dyDescent="0.3">
      <c r="A25" s="35" t="s">
        <v>87</v>
      </c>
    </row>
    <row r="26" spans="1:1" ht="15.75" thickBot="1" x14ac:dyDescent="0.3">
      <c r="A26" s="41" t="s">
        <v>4</v>
      </c>
    </row>
    <row r="27" spans="1:1" x14ac:dyDescent="0.25">
      <c r="A27" s="35" t="s">
        <v>88</v>
      </c>
    </row>
    <row r="28" spans="1:1" x14ac:dyDescent="0.25">
      <c r="A28" s="35" t="s">
        <v>89</v>
      </c>
    </row>
    <row r="29" spans="1:1" ht="15.75" thickBot="1" x14ac:dyDescent="0.3">
      <c r="A29" s="35" t="s">
        <v>90</v>
      </c>
    </row>
    <row r="30" spans="1:1" ht="15.75" thickBot="1" x14ac:dyDescent="0.3">
      <c r="A30" s="42" t="s">
        <v>62</v>
      </c>
    </row>
    <row r="31" spans="1:1" x14ac:dyDescent="0.25">
      <c r="A31" s="35" t="s">
        <v>91</v>
      </c>
    </row>
    <row r="32" spans="1:1" x14ac:dyDescent="0.25">
      <c r="A32" s="35" t="s">
        <v>92</v>
      </c>
    </row>
    <row r="33" spans="1:1" x14ac:dyDescent="0.25">
      <c r="A33" s="35" t="s">
        <v>93</v>
      </c>
    </row>
    <row r="34" spans="1:1" ht="15.75" thickBot="1" x14ac:dyDescent="0.3">
      <c r="A34" s="35" t="s">
        <v>87</v>
      </c>
    </row>
    <row r="35" spans="1:1" ht="15.75" thickBot="1" x14ac:dyDescent="0.3">
      <c r="A35" s="43" t="s">
        <v>19</v>
      </c>
    </row>
    <row r="36" spans="1:1" x14ac:dyDescent="0.25">
      <c r="A36" s="35" t="s">
        <v>94</v>
      </c>
    </row>
    <row r="37" spans="1:1" x14ac:dyDescent="0.25">
      <c r="A37" s="35" t="s">
        <v>95</v>
      </c>
    </row>
    <row r="38" spans="1:1" ht="15.75" thickBot="1" x14ac:dyDescent="0.3">
      <c r="A38" s="35" t="s">
        <v>87</v>
      </c>
    </row>
    <row r="39" spans="1:1" ht="15.75" thickBot="1" x14ac:dyDescent="0.3">
      <c r="A39" s="44" t="s">
        <v>96</v>
      </c>
    </row>
    <row r="40" spans="1:1" x14ac:dyDescent="0.25">
      <c r="A40" s="35" t="s">
        <v>97</v>
      </c>
    </row>
    <row r="41" spans="1:1" ht="15.75" thickBot="1" x14ac:dyDescent="0.3">
      <c r="A41" s="35" t="s">
        <v>98</v>
      </c>
    </row>
    <row r="42" spans="1:1" ht="15.75" thickBot="1" x14ac:dyDescent="0.3">
      <c r="A42" s="45" t="s">
        <v>26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17" sqref="K17"/>
    </sheetView>
  </sheetViews>
  <sheetFormatPr baseColWidth="10" defaultRowHeight="15" outlineLevelCol="1" x14ac:dyDescent="0.25"/>
  <cols>
    <col min="1" max="3" width="5.140625" style="1" customWidth="1"/>
    <col min="4" max="5" width="9.42578125" style="1" bestFit="1" customWidth="1"/>
    <col min="6" max="6" width="51.140625" style="1" bestFit="1" customWidth="1"/>
    <col min="7" max="7" width="51.140625" style="1" customWidth="1" outlineLevel="1"/>
    <col min="8" max="16384" width="11.42578125" style="1"/>
  </cols>
  <sheetData>
    <row r="1" spans="1:8" ht="30" customHeight="1" x14ac:dyDescent="0.25">
      <c r="A1" s="100" t="s">
        <v>165</v>
      </c>
      <c r="B1" s="100"/>
      <c r="C1" s="100"/>
      <c r="D1" s="100" t="s">
        <v>166</v>
      </c>
      <c r="E1" s="100" t="s">
        <v>167</v>
      </c>
      <c r="F1" s="98" t="s">
        <v>164</v>
      </c>
      <c r="G1" s="101" t="s">
        <v>172</v>
      </c>
    </row>
    <row r="2" spans="1:8" ht="15.75" thickBot="1" x14ac:dyDescent="0.3">
      <c r="A2" s="54" t="s">
        <v>158</v>
      </c>
      <c r="B2" s="54" t="s">
        <v>157</v>
      </c>
      <c r="C2" s="54" t="s">
        <v>150</v>
      </c>
      <c r="D2" s="100"/>
      <c r="E2" s="100"/>
      <c r="F2" s="99"/>
      <c r="G2" s="102"/>
    </row>
    <row r="3" spans="1:8" ht="15.75" thickBot="1" x14ac:dyDescent="0.3">
      <c r="A3" s="1">
        <v>255</v>
      </c>
      <c r="B3" s="1">
        <v>80</v>
      </c>
      <c r="C3" s="1">
        <v>80</v>
      </c>
      <c r="D3" s="54" t="s">
        <v>152</v>
      </c>
      <c r="E3" s="54">
        <v>10</v>
      </c>
      <c r="F3" s="47" t="s">
        <v>2</v>
      </c>
      <c r="G3" s="55" t="s">
        <v>2</v>
      </c>
      <c r="H3" s="1" t="s">
        <v>142</v>
      </c>
    </row>
    <row r="4" spans="1:8" ht="15.75" thickBot="1" x14ac:dyDescent="0.3">
      <c r="A4" s="1">
        <v>51</v>
      </c>
      <c r="B4" s="1">
        <v>204</v>
      </c>
      <c r="C4" s="1">
        <v>255</v>
      </c>
      <c r="D4" s="54" t="s">
        <v>153</v>
      </c>
      <c r="E4" s="54">
        <v>20</v>
      </c>
      <c r="F4" s="48" t="s">
        <v>3</v>
      </c>
      <c r="G4" s="56" t="s">
        <v>3</v>
      </c>
      <c r="H4" s="1" t="s">
        <v>143</v>
      </c>
    </row>
    <row r="5" spans="1:8" ht="15.75" thickBot="1" x14ac:dyDescent="0.3">
      <c r="A5" s="1">
        <v>255</v>
      </c>
      <c r="B5" s="1">
        <v>192</v>
      </c>
      <c r="C5" s="1">
        <v>0</v>
      </c>
      <c r="D5" s="54" t="s">
        <v>150</v>
      </c>
      <c r="E5" s="54">
        <v>30</v>
      </c>
      <c r="F5" s="34" t="s">
        <v>0</v>
      </c>
      <c r="G5" s="34" t="s">
        <v>0</v>
      </c>
      <c r="H5" s="1" t="s">
        <v>105</v>
      </c>
    </row>
    <row r="6" spans="1:8" x14ac:dyDescent="0.25">
      <c r="D6" s="50"/>
      <c r="E6" s="50">
        <v>31</v>
      </c>
      <c r="F6" s="51" t="s">
        <v>67</v>
      </c>
      <c r="G6" s="51" t="s">
        <v>67</v>
      </c>
      <c r="H6" s="1" t="s">
        <v>145</v>
      </c>
    </row>
    <row r="7" spans="1:8" x14ac:dyDescent="0.25">
      <c r="D7" s="50"/>
      <c r="E7" s="50">
        <v>32</v>
      </c>
      <c r="F7" s="51" t="s">
        <v>68</v>
      </c>
      <c r="G7" s="51" t="s">
        <v>68</v>
      </c>
      <c r="H7" s="1" t="s">
        <v>146</v>
      </c>
    </row>
    <row r="8" spans="1:8" x14ac:dyDescent="0.25">
      <c r="D8" s="50"/>
      <c r="E8" s="50">
        <v>33</v>
      </c>
      <c r="F8" s="52" t="s">
        <v>69</v>
      </c>
      <c r="G8" s="52" t="s">
        <v>69</v>
      </c>
      <c r="H8" s="1" t="s">
        <v>173</v>
      </c>
    </row>
    <row r="9" spans="1:8" ht="15.75" thickBot="1" x14ac:dyDescent="0.3">
      <c r="A9" s="1">
        <v>25</v>
      </c>
      <c r="B9" s="1">
        <v>61</v>
      </c>
      <c r="C9" s="1">
        <v>175</v>
      </c>
      <c r="D9" s="54" t="s">
        <v>151</v>
      </c>
      <c r="E9" s="54">
        <v>40</v>
      </c>
      <c r="F9" s="37" t="s">
        <v>70</v>
      </c>
      <c r="G9" s="37" t="s">
        <v>70</v>
      </c>
      <c r="H9" s="1" t="s">
        <v>106</v>
      </c>
    </row>
    <row r="10" spans="1:8" x14ac:dyDescent="0.25">
      <c r="D10" s="50"/>
      <c r="E10" s="50">
        <v>41</v>
      </c>
      <c r="F10" s="51" t="s">
        <v>71</v>
      </c>
      <c r="G10" s="51" t="s">
        <v>71</v>
      </c>
      <c r="H10" s="1" t="s">
        <v>144</v>
      </c>
    </row>
    <row r="11" spans="1:8" ht="15.75" thickBot="1" x14ac:dyDescent="0.3">
      <c r="D11" s="50"/>
      <c r="E11" s="50">
        <v>42</v>
      </c>
      <c r="F11" s="51" t="s">
        <v>72</v>
      </c>
      <c r="G11" s="51" t="s">
        <v>72</v>
      </c>
      <c r="H11" s="1" t="s">
        <v>141</v>
      </c>
    </row>
    <row r="12" spans="1:8" ht="15.75" thickBot="1" x14ac:dyDescent="0.3">
      <c r="A12" s="1">
        <v>245</v>
      </c>
      <c r="B12" s="1">
        <v>123</v>
      </c>
      <c r="C12" s="1">
        <v>23</v>
      </c>
      <c r="D12" s="54" t="s">
        <v>159</v>
      </c>
      <c r="E12" s="54">
        <v>50</v>
      </c>
      <c r="F12" s="38" t="s">
        <v>57</v>
      </c>
      <c r="G12" s="38" t="s">
        <v>57</v>
      </c>
      <c r="H12" s="1" t="s">
        <v>107</v>
      </c>
    </row>
    <row r="13" spans="1:8" x14ac:dyDescent="0.25">
      <c r="D13" s="50"/>
      <c r="E13" s="50">
        <v>51</v>
      </c>
      <c r="F13" s="53" t="s">
        <v>99</v>
      </c>
      <c r="G13" s="60" t="s">
        <v>99</v>
      </c>
      <c r="H13" s="1" t="s">
        <v>122</v>
      </c>
    </row>
    <row r="14" spans="1:8" x14ac:dyDescent="0.25">
      <c r="D14" s="50"/>
      <c r="E14" s="50">
        <v>52</v>
      </c>
      <c r="F14" s="53" t="s">
        <v>100</v>
      </c>
      <c r="G14" s="60" t="s">
        <v>100</v>
      </c>
      <c r="H14" s="1" t="s">
        <v>123</v>
      </c>
    </row>
    <row r="15" spans="1:8" x14ac:dyDescent="0.25">
      <c r="D15" s="50"/>
      <c r="E15" s="50">
        <v>53</v>
      </c>
      <c r="F15" s="53" t="s">
        <v>73</v>
      </c>
      <c r="G15" s="51" t="s">
        <v>73</v>
      </c>
      <c r="H15" s="1" t="s">
        <v>124</v>
      </c>
    </row>
    <row r="16" spans="1:8" x14ac:dyDescent="0.25">
      <c r="D16" s="50"/>
      <c r="E16" s="50">
        <v>54</v>
      </c>
      <c r="F16" s="53" t="s">
        <v>74</v>
      </c>
      <c r="G16" s="51" t="s">
        <v>74</v>
      </c>
      <c r="H16" s="1" t="s">
        <v>125</v>
      </c>
    </row>
    <row r="17" spans="1:8" x14ac:dyDescent="0.25">
      <c r="D17" s="50"/>
      <c r="E17" s="50">
        <v>55</v>
      </c>
      <c r="F17" s="53" t="s">
        <v>75</v>
      </c>
      <c r="G17" s="51" t="s">
        <v>75</v>
      </c>
      <c r="H17" s="1" t="s">
        <v>126</v>
      </c>
    </row>
    <row r="18" spans="1:8" x14ac:dyDescent="0.25">
      <c r="D18" s="50"/>
      <c r="E18" s="50">
        <v>56</v>
      </c>
      <c r="F18" s="53" t="s">
        <v>76</v>
      </c>
      <c r="G18" s="51" t="s">
        <v>76</v>
      </c>
      <c r="H18" s="1" t="s">
        <v>130</v>
      </c>
    </row>
    <row r="19" spans="1:8" x14ac:dyDescent="0.25">
      <c r="D19" s="50"/>
      <c r="E19" s="50">
        <v>57</v>
      </c>
      <c r="F19" s="53" t="s">
        <v>147</v>
      </c>
      <c r="G19" s="60" t="s">
        <v>127</v>
      </c>
      <c r="H19" s="1" t="s">
        <v>128</v>
      </c>
    </row>
    <row r="20" spans="1:8" ht="15.75" thickBot="1" x14ac:dyDescent="0.3">
      <c r="D20" s="50"/>
      <c r="E20" s="50">
        <v>58</v>
      </c>
      <c r="F20" s="53" t="s">
        <v>78</v>
      </c>
      <c r="G20" s="51" t="s">
        <v>78</v>
      </c>
      <c r="H20" s="1" t="s">
        <v>129</v>
      </c>
    </row>
    <row r="21" spans="1:8" ht="15.75" thickBot="1" x14ac:dyDescent="0.3">
      <c r="A21" s="1">
        <v>75</v>
      </c>
      <c r="B21" s="1">
        <v>172</v>
      </c>
      <c r="C21" s="1">
        <v>198</v>
      </c>
      <c r="D21" s="54" t="s">
        <v>156</v>
      </c>
      <c r="E21" s="54">
        <v>60</v>
      </c>
      <c r="F21" s="39" t="s">
        <v>58</v>
      </c>
      <c r="G21" s="39" t="s">
        <v>58</v>
      </c>
      <c r="H21" s="1" t="s">
        <v>109</v>
      </c>
    </row>
    <row r="22" spans="1:8" x14ac:dyDescent="0.25">
      <c r="D22" s="50"/>
      <c r="E22" s="50">
        <v>61</v>
      </c>
      <c r="F22" s="51" t="s">
        <v>79</v>
      </c>
      <c r="G22" s="51" t="s">
        <v>79</v>
      </c>
    </row>
    <row r="23" spans="1:8" x14ac:dyDescent="0.25">
      <c r="D23" s="50"/>
      <c r="E23" s="50">
        <v>62</v>
      </c>
      <c r="F23" s="51" t="s">
        <v>80</v>
      </c>
      <c r="G23" s="51" t="s">
        <v>80</v>
      </c>
    </row>
    <row r="24" spans="1:8" x14ac:dyDescent="0.25">
      <c r="D24" s="50"/>
      <c r="E24" s="50">
        <v>63</v>
      </c>
      <c r="F24" s="51" t="s">
        <v>81</v>
      </c>
      <c r="G24" s="51" t="s">
        <v>81</v>
      </c>
    </row>
    <row r="25" spans="1:8" x14ac:dyDescent="0.25">
      <c r="D25" s="50"/>
      <c r="E25" s="50">
        <v>64</v>
      </c>
      <c r="F25" s="51" t="s">
        <v>82</v>
      </c>
      <c r="G25" s="51" t="s">
        <v>82</v>
      </c>
    </row>
    <row r="26" spans="1:8" x14ac:dyDescent="0.25">
      <c r="D26" s="50"/>
      <c r="E26" s="50">
        <v>65</v>
      </c>
      <c r="F26" s="51" t="s">
        <v>83</v>
      </c>
      <c r="G26" s="51" t="s">
        <v>83</v>
      </c>
    </row>
    <row r="27" spans="1:8" ht="15.75" thickBot="1" x14ac:dyDescent="0.3">
      <c r="D27" s="50"/>
      <c r="E27" s="50">
        <v>66</v>
      </c>
      <c r="F27" s="53" t="s">
        <v>102</v>
      </c>
      <c r="G27" s="60" t="s">
        <v>102</v>
      </c>
    </row>
    <row r="28" spans="1:8" ht="15.75" thickBot="1" x14ac:dyDescent="0.3">
      <c r="A28" s="1">
        <v>0</v>
      </c>
      <c r="B28" s="1">
        <v>176</v>
      </c>
      <c r="C28" s="1">
        <v>80</v>
      </c>
      <c r="D28" s="54" t="s">
        <v>161</v>
      </c>
      <c r="E28" s="54">
        <v>70</v>
      </c>
      <c r="F28" s="40" t="s">
        <v>60</v>
      </c>
      <c r="G28" s="40" t="s">
        <v>60</v>
      </c>
      <c r="H28" s="1" t="s">
        <v>110</v>
      </c>
    </row>
    <row r="29" spans="1:8" x14ac:dyDescent="0.25">
      <c r="D29" s="50"/>
      <c r="E29" s="50">
        <v>71</v>
      </c>
      <c r="F29" s="51" t="s">
        <v>84</v>
      </c>
      <c r="G29" s="51" t="s">
        <v>84</v>
      </c>
      <c r="H29" s="1" t="s">
        <v>121</v>
      </c>
    </row>
    <row r="30" spans="1:8" x14ac:dyDescent="0.25">
      <c r="D30" s="50"/>
      <c r="E30" s="50">
        <v>72</v>
      </c>
      <c r="F30" s="51" t="s">
        <v>85</v>
      </c>
      <c r="G30" s="51" t="s">
        <v>85</v>
      </c>
      <c r="H30" s="1" t="s">
        <v>119</v>
      </c>
    </row>
    <row r="31" spans="1:8" x14ac:dyDescent="0.25">
      <c r="D31" s="50"/>
      <c r="E31" s="50">
        <v>73</v>
      </c>
      <c r="F31" s="53" t="s">
        <v>148</v>
      </c>
      <c r="G31" s="51" t="s">
        <v>103</v>
      </c>
      <c r="H31" s="1" t="s">
        <v>120</v>
      </c>
    </row>
    <row r="32" spans="1:8" x14ac:dyDescent="0.25">
      <c r="D32" s="50"/>
      <c r="E32" s="50">
        <v>74</v>
      </c>
      <c r="F32" s="53" t="s">
        <v>87</v>
      </c>
      <c r="G32" s="51" t="s">
        <v>87</v>
      </c>
      <c r="H32" s="1" t="s">
        <v>132</v>
      </c>
    </row>
    <row r="33" spans="1:8" ht="15.75" thickBot="1" x14ac:dyDescent="0.3">
      <c r="D33" s="50"/>
      <c r="E33" s="50">
        <v>75</v>
      </c>
      <c r="F33" s="53" t="s">
        <v>104</v>
      </c>
      <c r="G33" s="60" t="s">
        <v>104</v>
      </c>
      <c r="H33" s="1" t="s">
        <v>131</v>
      </c>
    </row>
    <row r="34" spans="1:8" ht="15.75" thickBot="1" x14ac:dyDescent="0.3">
      <c r="A34" s="1">
        <v>0</v>
      </c>
      <c r="B34" s="1">
        <v>0</v>
      </c>
      <c r="C34" s="1">
        <v>0</v>
      </c>
      <c r="D34" s="54" t="s">
        <v>162</v>
      </c>
      <c r="E34" s="54">
        <v>80</v>
      </c>
      <c r="F34" s="46" t="s">
        <v>134</v>
      </c>
      <c r="G34" s="57" t="s">
        <v>134</v>
      </c>
      <c r="H34" s="1" t="s">
        <v>135</v>
      </c>
    </row>
    <row r="35" spans="1:8" x14ac:dyDescent="0.25">
      <c r="D35" s="50"/>
      <c r="E35" s="50">
        <v>81</v>
      </c>
      <c r="F35" s="53" t="s">
        <v>61</v>
      </c>
      <c r="G35" s="60" t="s">
        <v>61</v>
      </c>
      <c r="H35" s="1" t="s">
        <v>136</v>
      </c>
    </row>
    <row r="36" spans="1:8" x14ac:dyDescent="0.25">
      <c r="D36" s="50"/>
      <c r="E36" s="50">
        <v>82</v>
      </c>
      <c r="F36" s="53" t="s">
        <v>101</v>
      </c>
      <c r="G36" s="60" t="s">
        <v>101</v>
      </c>
      <c r="H36" s="1" t="s">
        <v>137</v>
      </c>
    </row>
    <row r="37" spans="1:8" ht="15.75" thickBot="1" x14ac:dyDescent="0.3">
      <c r="D37" s="50"/>
      <c r="E37" s="50">
        <v>83</v>
      </c>
      <c r="F37" s="53" t="s">
        <v>139</v>
      </c>
      <c r="G37" s="60" t="s">
        <v>139</v>
      </c>
      <c r="H37" s="1" t="s">
        <v>140</v>
      </c>
    </row>
    <row r="38" spans="1:8" ht="15.75" thickBot="1" x14ac:dyDescent="0.3">
      <c r="A38" s="1">
        <v>128</v>
      </c>
      <c r="B38" s="1">
        <v>128</v>
      </c>
      <c r="C38" s="1">
        <v>128</v>
      </c>
      <c r="D38" s="54" t="s">
        <v>155</v>
      </c>
      <c r="E38" s="54">
        <v>90</v>
      </c>
      <c r="F38" s="41" t="s">
        <v>4</v>
      </c>
      <c r="G38" s="41" t="s">
        <v>4</v>
      </c>
      <c r="H38" s="1" t="s">
        <v>108</v>
      </c>
    </row>
    <row r="39" spans="1:8" x14ac:dyDescent="0.25">
      <c r="D39" s="50"/>
      <c r="E39" s="50">
        <v>91</v>
      </c>
      <c r="F39" s="51" t="s">
        <v>88</v>
      </c>
      <c r="G39" s="51" t="s">
        <v>88</v>
      </c>
    </row>
    <row r="40" spans="1:8" x14ac:dyDescent="0.25">
      <c r="D40" s="50"/>
      <c r="E40" s="50">
        <v>92</v>
      </c>
      <c r="F40" s="51" t="s">
        <v>89</v>
      </c>
      <c r="G40" s="51" t="s">
        <v>89</v>
      </c>
    </row>
    <row r="41" spans="1:8" ht="15.75" thickBot="1" x14ac:dyDescent="0.3">
      <c r="D41" s="50"/>
      <c r="E41" s="50">
        <v>93</v>
      </c>
      <c r="F41" s="51" t="s">
        <v>90</v>
      </c>
      <c r="G41" s="51" t="s">
        <v>90</v>
      </c>
      <c r="H41" s="1" t="s">
        <v>138</v>
      </c>
    </row>
    <row r="42" spans="1:8" ht="15.75" thickBot="1" x14ac:dyDescent="0.3">
      <c r="A42" s="1">
        <v>152</v>
      </c>
      <c r="B42" s="1">
        <v>19</v>
      </c>
      <c r="C42" s="1">
        <v>16</v>
      </c>
      <c r="D42" s="54" t="s">
        <v>154</v>
      </c>
      <c r="E42" s="54">
        <v>100</v>
      </c>
      <c r="F42" s="49" t="s">
        <v>62</v>
      </c>
      <c r="G42" s="42" t="s">
        <v>62</v>
      </c>
      <c r="H42" s="1" t="s">
        <v>111</v>
      </c>
    </row>
    <row r="43" spans="1:8" x14ac:dyDescent="0.25">
      <c r="D43" s="50"/>
      <c r="E43" s="50">
        <v>101</v>
      </c>
      <c r="F43" s="51" t="s">
        <v>91</v>
      </c>
      <c r="G43" s="51" t="s">
        <v>91</v>
      </c>
      <c r="H43" s="1" t="s">
        <v>171</v>
      </c>
    </row>
    <row r="44" spans="1:8" x14ac:dyDescent="0.25">
      <c r="D44" s="50"/>
      <c r="E44" s="50">
        <v>102</v>
      </c>
      <c r="F44" s="51" t="s">
        <v>92</v>
      </c>
      <c r="G44" s="51" t="s">
        <v>92</v>
      </c>
      <c r="H44" s="1" t="s">
        <v>117</v>
      </c>
    </row>
    <row r="45" spans="1:8" x14ac:dyDescent="0.25">
      <c r="D45" s="50"/>
      <c r="E45" s="50">
        <v>103</v>
      </c>
      <c r="F45" s="51" t="s">
        <v>93</v>
      </c>
      <c r="G45" s="60" t="s">
        <v>170</v>
      </c>
      <c r="H45" s="1" t="s">
        <v>114</v>
      </c>
    </row>
    <row r="46" spans="1:8" ht="15.75" thickBot="1" x14ac:dyDescent="0.3">
      <c r="D46" s="50"/>
      <c r="E46" s="50">
        <v>104</v>
      </c>
      <c r="F46" s="51" t="s">
        <v>87</v>
      </c>
      <c r="G46" s="51" t="s">
        <v>87</v>
      </c>
      <c r="H46" s="1" t="s">
        <v>133</v>
      </c>
    </row>
    <row r="47" spans="1:8" ht="15.75" thickBot="1" x14ac:dyDescent="0.3">
      <c r="A47" s="1">
        <v>196</v>
      </c>
      <c r="B47" s="1">
        <v>189</v>
      </c>
      <c r="C47" s="1">
        <v>151</v>
      </c>
      <c r="D47" s="54" t="s">
        <v>157</v>
      </c>
      <c r="E47" s="54">
        <v>110</v>
      </c>
      <c r="F47" s="43" t="s">
        <v>169</v>
      </c>
      <c r="G47" s="59" t="s">
        <v>169</v>
      </c>
      <c r="H47" s="1" t="s">
        <v>112</v>
      </c>
    </row>
    <row r="48" spans="1:8" x14ac:dyDescent="0.25">
      <c r="D48" s="50"/>
      <c r="E48" s="50">
        <v>111</v>
      </c>
      <c r="F48" s="51" t="s">
        <v>94</v>
      </c>
      <c r="G48" s="51" t="s">
        <v>94</v>
      </c>
      <c r="H48" s="1" t="s">
        <v>115</v>
      </c>
    </row>
    <row r="49" spans="1:8" x14ac:dyDescent="0.25">
      <c r="D49" s="50"/>
      <c r="E49" s="50">
        <v>112</v>
      </c>
      <c r="F49" s="53" t="s">
        <v>149</v>
      </c>
      <c r="G49" s="51" t="s">
        <v>113</v>
      </c>
      <c r="H49" s="1" t="s">
        <v>116</v>
      </c>
    </row>
    <row r="50" spans="1:8" ht="15.75" thickBot="1" x14ac:dyDescent="0.3">
      <c r="D50" s="50"/>
      <c r="E50" s="50">
        <v>113</v>
      </c>
      <c r="F50" s="51" t="s">
        <v>87</v>
      </c>
      <c r="G50" s="51" t="s">
        <v>87</v>
      </c>
      <c r="H50" s="1" t="s">
        <v>132</v>
      </c>
    </row>
    <row r="51" spans="1:8" ht="15.75" thickBot="1" x14ac:dyDescent="0.3">
      <c r="A51" s="1">
        <v>112</v>
      </c>
      <c r="B51" s="1">
        <v>48</v>
      </c>
      <c r="C51" s="1">
        <v>160</v>
      </c>
      <c r="D51" s="54" t="s">
        <v>163</v>
      </c>
      <c r="E51" s="54">
        <v>120</v>
      </c>
      <c r="F51" s="44" t="s">
        <v>96</v>
      </c>
      <c r="G51" s="44" t="s">
        <v>96</v>
      </c>
      <c r="H51" s="1" t="s">
        <v>118</v>
      </c>
    </row>
    <row r="52" spans="1:8" x14ac:dyDescent="0.25">
      <c r="D52" s="50"/>
      <c r="E52" s="50">
        <v>121</v>
      </c>
      <c r="F52" s="51" t="s">
        <v>97</v>
      </c>
      <c r="G52" s="51" t="s">
        <v>97</v>
      </c>
    </row>
    <row r="53" spans="1:8" ht="15.75" thickBot="1" x14ac:dyDescent="0.3">
      <c r="D53" s="50"/>
      <c r="E53" s="50">
        <v>122</v>
      </c>
      <c r="F53" s="51" t="s">
        <v>98</v>
      </c>
      <c r="G53" s="51" t="s">
        <v>98</v>
      </c>
    </row>
    <row r="54" spans="1:8" ht="15.75" thickBot="1" x14ac:dyDescent="0.3">
      <c r="A54" s="1">
        <v>146</v>
      </c>
      <c r="B54" s="1">
        <v>208</v>
      </c>
      <c r="C54" s="1">
        <v>80</v>
      </c>
      <c r="D54" s="54" t="s">
        <v>160</v>
      </c>
      <c r="E54" s="54">
        <v>130</v>
      </c>
      <c r="F54" s="45" t="s">
        <v>26</v>
      </c>
      <c r="G54" s="45" t="s">
        <v>26</v>
      </c>
      <c r="H54" s="1" t="s">
        <v>168</v>
      </c>
    </row>
  </sheetData>
  <mergeCells count="5">
    <mergeCell ref="F1:F2"/>
    <mergeCell ref="E1:E2"/>
    <mergeCell ref="D1:D2"/>
    <mergeCell ref="A1:C1"/>
    <mergeCell ref="G1:G2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9" workbookViewId="0">
      <selection activeCell="I56" sqref="I56"/>
    </sheetView>
  </sheetViews>
  <sheetFormatPr baseColWidth="10" defaultRowHeight="15" x14ac:dyDescent="0.25"/>
  <cols>
    <col min="1" max="3" width="5.140625" style="1" customWidth="1"/>
    <col min="4" max="5" width="9.42578125" style="1" bestFit="1" customWidth="1"/>
    <col min="6" max="6" width="51.140625" style="1" bestFit="1" customWidth="1"/>
    <col min="7" max="16384" width="11.42578125" style="1"/>
  </cols>
  <sheetData>
    <row r="1" spans="1:7" ht="30" customHeight="1" x14ac:dyDescent="0.25">
      <c r="A1" s="100" t="s">
        <v>165</v>
      </c>
      <c r="B1" s="100"/>
      <c r="C1" s="100"/>
      <c r="D1" s="100" t="s">
        <v>166</v>
      </c>
      <c r="E1" s="100" t="s">
        <v>167</v>
      </c>
      <c r="F1" s="98" t="s">
        <v>164</v>
      </c>
    </row>
    <row r="2" spans="1:7" ht="15.75" thickBot="1" x14ac:dyDescent="0.3">
      <c r="A2" s="58" t="s">
        <v>158</v>
      </c>
      <c r="B2" s="58" t="s">
        <v>157</v>
      </c>
      <c r="C2" s="58" t="s">
        <v>150</v>
      </c>
      <c r="D2" s="100"/>
      <c r="E2" s="100"/>
      <c r="F2" s="103"/>
    </row>
    <row r="3" spans="1:7" ht="15.75" thickBot="1" x14ac:dyDescent="0.3">
      <c r="A3" s="1">
        <v>255</v>
      </c>
      <c r="B3" s="1">
        <v>80</v>
      </c>
      <c r="C3" s="1">
        <v>80</v>
      </c>
      <c r="D3" s="58" t="s">
        <v>152</v>
      </c>
      <c r="E3" s="58">
        <v>10</v>
      </c>
      <c r="F3" s="64" t="s">
        <v>2</v>
      </c>
      <c r="G3" s="1" t="s">
        <v>142</v>
      </c>
    </row>
    <row r="4" spans="1:7" ht="15.75" thickBot="1" x14ac:dyDescent="0.3">
      <c r="A4" s="1">
        <v>51</v>
      </c>
      <c r="B4" s="1">
        <v>204</v>
      </c>
      <c r="C4" s="1">
        <v>255</v>
      </c>
      <c r="D4" s="58" t="s">
        <v>153</v>
      </c>
      <c r="E4" s="58">
        <v>20</v>
      </c>
      <c r="F4" s="65" t="s">
        <v>3</v>
      </c>
      <c r="G4" s="1" t="s">
        <v>143</v>
      </c>
    </row>
    <row r="5" spans="1:7" ht="15.75" thickBot="1" x14ac:dyDescent="0.3">
      <c r="A5" s="1">
        <v>255</v>
      </c>
      <c r="B5" s="1">
        <v>192</v>
      </c>
      <c r="C5" s="1">
        <v>0</v>
      </c>
      <c r="D5" s="58" t="s">
        <v>150</v>
      </c>
      <c r="E5" s="58">
        <v>30</v>
      </c>
      <c r="F5" s="66" t="s">
        <v>0</v>
      </c>
      <c r="G5" s="1" t="s">
        <v>105</v>
      </c>
    </row>
    <row r="6" spans="1:7" x14ac:dyDescent="0.25">
      <c r="D6" s="61"/>
      <c r="E6" s="61">
        <v>31</v>
      </c>
      <c r="F6" s="51" t="s">
        <v>67</v>
      </c>
      <c r="G6" s="1" t="s">
        <v>145</v>
      </c>
    </row>
    <row r="7" spans="1:7" x14ac:dyDescent="0.25">
      <c r="D7" s="61"/>
      <c r="E7" s="61">
        <v>32</v>
      </c>
      <c r="F7" s="51" t="s">
        <v>68</v>
      </c>
      <c r="G7" s="1" t="s">
        <v>146</v>
      </c>
    </row>
    <row r="8" spans="1:7" ht="15.75" thickBot="1" x14ac:dyDescent="0.3">
      <c r="D8" s="61"/>
      <c r="E8" s="61">
        <v>33</v>
      </c>
      <c r="F8" s="52" t="s">
        <v>69</v>
      </c>
      <c r="G8" s="1" t="s">
        <v>173</v>
      </c>
    </row>
    <row r="9" spans="1:7" ht="15.75" thickBot="1" x14ac:dyDescent="0.3">
      <c r="A9" s="1">
        <v>25</v>
      </c>
      <c r="B9" s="1">
        <v>61</v>
      </c>
      <c r="C9" s="1">
        <v>175</v>
      </c>
      <c r="D9" s="58" t="s">
        <v>151</v>
      </c>
      <c r="E9" s="58">
        <v>40</v>
      </c>
      <c r="F9" s="67" t="s">
        <v>70</v>
      </c>
      <c r="G9" s="1" t="s">
        <v>106</v>
      </c>
    </row>
    <row r="10" spans="1:7" x14ac:dyDescent="0.25">
      <c r="D10" s="61"/>
      <c r="E10" s="61">
        <v>41</v>
      </c>
      <c r="F10" s="51" t="s">
        <v>71</v>
      </c>
      <c r="G10" s="1" t="s">
        <v>144</v>
      </c>
    </row>
    <row r="11" spans="1:7" ht="15.75" thickBot="1" x14ac:dyDescent="0.3">
      <c r="D11" s="61"/>
      <c r="E11" s="61">
        <v>42</v>
      </c>
      <c r="F11" s="51" t="s">
        <v>72</v>
      </c>
      <c r="G11" s="1" t="s">
        <v>141</v>
      </c>
    </row>
    <row r="12" spans="1:7" ht="15.75" thickBot="1" x14ac:dyDescent="0.3">
      <c r="A12" s="1">
        <v>245</v>
      </c>
      <c r="B12" s="1">
        <v>123</v>
      </c>
      <c r="C12" s="1">
        <v>23</v>
      </c>
      <c r="D12" s="58" t="s">
        <v>159</v>
      </c>
      <c r="E12" s="58">
        <v>50</v>
      </c>
      <c r="F12" s="68" t="s">
        <v>57</v>
      </c>
      <c r="G12" s="1" t="s">
        <v>107</v>
      </c>
    </row>
    <row r="13" spans="1:7" x14ac:dyDescent="0.25">
      <c r="D13" s="61"/>
      <c r="E13" s="61">
        <v>51</v>
      </c>
      <c r="F13" s="53" t="s">
        <v>99</v>
      </c>
      <c r="G13" s="1" t="s">
        <v>122</v>
      </c>
    </row>
    <row r="14" spans="1:7" x14ac:dyDescent="0.25">
      <c r="D14" s="61"/>
      <c r="E14" s="61">
        <v>52</v>
      </c>
      <c r="F14" s="53" t="s">
        <v>100</v>
      </c>
      <c r="G14" s="1" t="s">
        <v>123</v>
      </c>
    </row>
    <row r="15" spans="1:7" x14ac:dyDescent="0.25">
      <c r="D15" s="61"/>
      <c r="E15" s="61">
        <v>53</v>
      </c>
      <c r="F15" s="53" t="s">
        <v>73</v>
      </c>
      <c r="G15" s="1" t="s">
        <v>124</v>
      </c>
    </row>
    <row r="16" spans="1:7" x14ac:dyDescent="0.25">
      <c r="D16" s="61"/>
      <c r="E16" s="61">
        <v>54</v>
      </c>
      <c r="F16" s="53" t="s">
        <v>74</v>
      </c>
      <c r="G16" s="1" t="s">
        <v>125</v>
      </c>
    </row>
    <row r="17" spans="1:7" x14ac:dyDescent="0.25">
      <c r="D17" s="61"/>
      <c r="E17" s="61">
        <v>55</v>
      </c>
      <c r="F17" s="53" t="s">
        <v>75</v>
      </c>
      <c r="G17" s="1" t="s">
        <v>126</v>
      </c>
    </row>
    <row r="18" spans="1:7" x14ac:dyDescent="0.25">
      <c r="D18" s="61"/>
      <c r="E18" s="61">
        <v>56</v>
      </c>
      <c r="F18" s="53" t="s">
        <v>76</v>
      </c>
      <c r="G18" s="1" t="s">
        <v>130</v>
      </c>
    </row>
    <row r="19" spans="1:7" x14ac:dyDescent="0.25">
      <c r="D19" s="61"/>
      <c r="E19" s="61">
        <v>57</v>
      </c>
      <c r="F19" s="53" t="s">
        <v>147</v>
      </c>
      <c r="G19" s="1" t="s">
        <v>128</v>
      </c>
    </row>
    <row r="20" spans="1:7" ht="15.75" thickBot="1" x14ac:dyDescent="0.3">
      <c r="D20" s="61"/>
      <c r="E20" s="61">
        <v>58</v>
      </c>
      <c r="F20" s="53" t="s">
        <v>78</v>
      </c>
      <c r="G20" s="1" t="s">
        <v>129</v>
      </c>
    </row>
    <row r="21" spans="1:7" ht="15.75" thickBot="1" x14ac:dyDescent="0.3">
      <c r="A21" s="1">
        <v>75</v>
      </c>
      <c r="B21" s="1">
        <v>172</v>
      </c>
      <c r="C21" s="1">
        <v>198</v>
      </c>
      <c r="D21" s="58" t="s">
        <v>156</v>
      </c>
      <c r="E21" s="58">
        <v>60</v>
      </c>
      <c r="F21" s="69" t="s">
        <v>58</v>
      </c>
      <c r="G21" s="1" t="s">
        <v>109</v>
      </c>
    </row>
    <row r="22" spans="1:7" x14ac:dyDescent="0.25">
      <c r="D22" s="61"/>
      <c r="E22" s="61">
        <v>61</v>
      </c>
      <c r="F22" s="51" t="s">
        <v>79</v>
      </c>
    </row>
    <row r="23" spans="1:7" x14ac:dyDescent="0.25">
      <c r="D23" s="61"/>
      <c r="E23" s="61">
        <v>62</v>
      </c>
      <c r="F23" s="51" t="s">
        <v>80</v>
      </c>
    </row>
    <row r="24" spans="1:7" x14ac:dyDescent="0.25">
      <c r="D24" s="61"/>
      <c r="E24" s="61">
        <v>63</v>
      </c>
      <c r="F24" s="51" t="s">
        <v>81</v>
      </c>
    </row>
    <row r="25" spans="1:7" x14ac:dyDescent="0.25">
      <c r="D25" s="61"/>
      <c r="E25" s="61">
        <v>64</v>
      </c>
      <c r="F25" s="51" t="s">
        <v>82</v>
      </c>
    </row>
    <row r="26" spans="1:7" x14ac:dyDescent="0.25">
      <c r="D26" s="61"/>
      <c r="E26" s="61">
        <v>65</v>
      </c>
      <c r="F26" s="51" t="s">
        <v>83</v>
      </c>
    </row>
    <row r="27" spans="1:7" ht="15.75" thickBot="1" x14ac:dyDescent="0.3">
      <c r="D27" s="61"/>
      <c r="E27" s="61">
        <v>66</v>
      </c>
      <c r="F27" s="53" t="s">
        <v>102</v>
      </c>
    </row>
    <row r="28" spans="1:7" ht="15.75" thickBot="1" x14ac:dyDescent="0.3">
      <c r="A28" s="1">
        <v>0</v>
      </c>
      <c r="B28" s="1">
        <v>176</v>
      </c>
      <c r="C28" s="1">
        <v>80</v>
      </c>
      <c r="D28" s="58" t="s">
        <v>161</v>
      </c>
      <c r="E28" s="58">
        <v>70</v>
      </c>
      <c r="F28" s="70" t="s">
        <v>60</v>
      </c>
      <c r="G28" s="1" t="s">
        <v>110</v>
      </c>
    </row>
    <row r="29" spans="1:7" x14ac:dyDescent="0.25">
      <c r="D29" s="61"/>
      <c r="E29" s="61">
        <v>71</v>
      </c>
      <c r="F29" s="51" t="s">
        <v>84</v>
      </c>
      <c r="G29" s="1" t="s">
        <v>121</v>
      </c>
    </row>
    <row r="30" spans="1:7" x14ac:dyDescent="0.25">
      <c r="D30" s="61"/>
      <c r="E30" s="61">
        <v>72</v>
      </c>
      <c r="F30" s="51" t="s">
        <v>85</v>
      </c>
      <c r="G30" s="1" t="s">
        <v>119</v>
      </c>
    </row>
    <row r="31" spans="1:7" x14ac:dyDescent="0.25">
      <c r="D31" s="61"/>
      <c r="E31" s="61">
        <v>73</v>
      </c>
      <c r="F31" s="53" t="s">
        <v>148</v>
      </c>
      <c r="G31" s="1" t="s">
        <v>120</v>
      </c>
    </row>
    <row r="32" spans="1:7" x14ac:dyDescent="0.25">
      <c r="D32" s="61"/>
      <c r="E32" s="61">
        <v>74</v>
      </c>
      <c r="F32" s="53" t="s">
        <v>87</v>
      </c>
      <c r="G32" s="1" t="s">
        <v>132</v>
      </c>
    </row>
    <row r="33" spans="1:7" ht="15.75" thickBot="1" x14ac:dyDescent="0.3">
      <c r="D33" s="61"/>
      <c r="E33" s="61">
        <v>75</v>
      </c>
      <c r="F33" s="53" t="s">
        <v>104</v>
      </c>
      <c r="G33" s="1" t="s">
        <v>131</v>
      </c>
    </row>
    <row r="34" spans="1:7" ht="15.75" thickBot="1" x14ac:dyDescent="0.3">
      <c r="A34" s="1">
        <v>0</v>
      </c>
      <c r="B34" s="1">
        <v>0</v>
      </c>
      <c r="C34" s="1">
        <v>0</v>
      </c>
      <c r="D34" s="58" t="s">
        <v>162</v>
      </c>
      <c r="E34" s="58">
        <v>80</v>
      </c>
      <c r="F34" s="71" t="s">
        <v>134</v>
      </c>
      <c r="G34" s="1" t="s">
        <v>135</v>
      </c>
    </row>
    <row r="35" spans="1:7" x14ac:dyDescent="0.25">
      <c r="D35" s="61"/>
      <c r="E35" s="61">
        <v>81</v>
      </c>
      <c r="F35" s="53" t="s">
        <v>61</v>
      </c>
      <c r="G35" s="1" t="s">
        <v>136</v>
      </c>
    </row>
    <row r="36" spans="1:7" x14ac:dyDescent="0.25">
      <c r="D36" s="61"/>
      <c r="E36" s="61">
        <v>82</v>
      </c>
      <c r="F36" s="53" t="s">
        <v>101</v>
      </c>
      <c r="G36" s="1" t="s">
        <v>137</v>
      </c>
    </row>
    <row r="37" spans="1:7" ht="15.75" thickBot="1" x14ac:dyDescent="0.3">
      <c r="D37" s="61"/>
      <c r="E37" s="61">
        <v>83</v>
      </c>
      <c r="F37" s="53" t="s">
        <v>139</v>
      </c>
      <c r="G37" s="1" t="s">
        <v>140</v>
      </c>
    </row>
    <row r="38" spans="1:7" ht="15.75" thickBot="1" x14ac:dyDescent="0.3">
      <c r="A38" s="1">
        <v>128</v>
      </c>
      <c r="B38" s="1">
        <v>128</v>
      </c>
      <c r="C38" s="1">
        <v>128</v>
      </c>
      <c r="D38" s="58" t="s">
        <v>155</v>
      </c>
      <c r="E38" s="58">
        <v>90</v>
      </c>
      <c r="F38" s="72" t="s">
        <v>4</v>
      </c>
      <c r="G38" s="1" t="s">
        <v>108</v>
      </c>
    </row>
    <row r="39" spans="1:7" x14ac:dyDescent="0.25">
      <c r="D39" s="61"/>
      <c r="E39" s="61">
        <v>91</v>
      </c>
      <c r="F39" s="51" t="s">
        <v>88</v>
      </c>
    </row>
    <row r="40" spans="1:7" x14ac:dyDescent="0.25">
      <c r="D40" s="61"/>
      <c r="E40" s="61">
        <v>92</v>
      </c>
      <c r="F40" s="51" t="s">
        <v>89</v>
      </c>
    </row>
    <row r="41" spans="1:7" ht="15.75" thickBot="1" x14ac:dyDescent="0.3">
      <c r="D41" s="61"/>
      <c r="E41" s="61">
        <v>93</v>
      </c>
      <c r="F41" s="51" t="s">
        <v>90</v>
      </c>
      <c r="G41" s="1" t="s">
        <v>138</v>
      </c>
    </row>
    <row r="42" spans="1:7" ht="15.75" thickBot="1" x14ac:dyDescent="0.3">
      <c r="A42" s="1">
        <v>152</v>
      </c>
      <c r="B42" s="1">
        <v>19</v>
      </c>
      <c r="C42" s="1">
        <v>16</v>
      </c>
      <c r="D42" s="58" t="s">
        <v>154</v>
      </c>
      <c r="E42" s="58">
        <v>100</v>
      </c>
      <c r="F42" s="73" t="s">
        <v>62</v>
      </c>
      <c r="G42" s="1" t="s">
        <v>111</v>
      </c>
    </row>
    <row r="43" spans="1:7" x14ac:dyDescent="0.25">
      <c r="D43" s="61"/>
      <c r="E43" s="61">
        <v>101</v>
      </c>
      <c r="F43" s="51" t="s">
        <v>91</v>
      </c>
      <c r="G43" s="1" t="s">
        <v>171</v>
      </c>
    </row>
    <row r="44" spans="1:7" x14ac:dyDescent="0.25">
      <c r="D44" s="61"/>
      <c r="E44" s="61">
        <v>102</v>
      </c>
      <c r="F44" s="51" t="s">
        <v>92</v>
      </c>
      <c r="G44" s="1" t="s">
        <v>117</v>
      </c>
    </row>
    <row r="45" spans="1:7" x14ac:dyDescent="0.25">
      <c r="D45" s="61"/>
      <c r="E45" s="61">
        <v>103</v>
      </c>
      <c r="F45" s="51" t="s">
        <v>170</v>
      </c>
      <c r="G45" s="1" t="s">
        <v>114</v>
      </c>
    </row>
    <row r="46" spans="1:7" ht="15.75" thickBot="1" x14ac:dyDescent="0.3">
      <c r="D46" s="61"/>
      <c r="E46" s="61">
        <v>104</v>
      </c>
      <c r="F46" s="51" t="s">
        <v>87</v>
      </c>
      <c r="G46" s="1" t="s">
        <v>133</v>
      </c>
    </row>
    <row r="47" spans="1:7" ht="15.75" thickBot="1" x14ac:dyDescent="0.3">
      <c r="A47" s="1">
        <v>196</v>
      </c>
      <c r="B47" s="1">
        <v>189</v>
      </c>
      <c r="C47" s="1">
        <v>151</v>
      </c>
      <c r="D47" s="58" t="s">
        <v>157</v>
      </c>
      <c r="E47" s="58">
        <v>110</v>
      </c>
      <c r="F47" s="74" t="s">
        <v>169</v>
      </c>
      <c r="G47" s="1" t="s">
        <v>112</v>
      </c>
    </row>
    <row r="48" spans="1:7" x14ac:dyDescent="0.25">
      <c r="D48" s="61"/>
      <c r="E48" s="61">
        <v>111</v>
      </c>
      <c r="F48" s="51" t="s">
        <v>94</v>
      </c>
      <c r="G48" s="1" t="s">
        <v>115</v>
      </c>
    </row>
    <row r="49" spans="1:7" x14ac:dyDescent="0.25">
      <c r="D49" s="61"/>
      <c r="E49" s="61">
        <v>112</v>
      </c>
      <c r="F49" s="53" t="s">
        <v>149</v>
      </c>
      <c r="G49" s="1" t="s">
        <v>116</v>
      </c>
    </row>
    <row r="50" spans="1:7" ht="15.75" thickBot="1" x14ac:dyDescent="0.3">
      <c r="D50" s="61"/>
      <c r="E50" s="61">
        <v>113</v>
      </c>
      <c r="F50" s="51" t="s">
        <v>87</v>
      </c>
      <c r="G50" s="1" t="s">
        <v>132</v>
      </c>
    </row>
    <row r="51" spans="1:7" ht="15.75" thickBot="1" x14ac:dyDescent="0.3">
      <c r="A51" s="1">
        <v>112</v>
      </c>
      <c r="B51" s="1">
        <v>48</v>
      </c>
      <c r="C51" s="1">
        <v>160</v>
      </c>
      <c r="D51" s="58" t="s">
        <v>163</v>
      </c>
      <c r="E51" s="58">
        <v>120</v>
      </c>
      <c r="F51" s="75" t="s">
        <v>96</v>
      </c>
      <c r="G51" s="1" t="s">
        <v>118</v>
      </c>
    </row>
    <row r="52" spans="1:7" x14ac:dyDescent="0.25">
      <c r="D52" s="61"/>
      <c r="E52" s="61">
        <v>121</v>
      </c>
      <c r="F52" s="51" t="s">
        <v>97</v>
      </c>
    </row>
    <row r="53" spans="1:7" ht="15.75" thickBot="1" x14ac:dyDescent="0.3">
      <c r="D53" s="61"/>
      <c r="E53" s="61">
        <v>122</v>
      </c>
      <c r="F53" s="51" t="s">
        <v>98</v>
      </c>
    </row>
    <row r="54" spans="1:7" ht="15.75" thickBot="1" x14ac:dyDescent="0.3">
      <c r="A54" s="1">
        <v>146</v>
      </c>
      <c r="B54" s="1">
        <v>208</v>
      </c>
      <c r="C54" s="1">
        <v>80</v>
      </c>
      <c r="D54" s="58" t="s">
        <v>160</v>
      </c>
      <c r="E54" s="58">
        <v>130</v>
      </c>
      <c r="F54" s="76" t="s">
        <v>26</v>
      </c>
      <c r="G54" s="1" t="s">
        <v>168</v>
      </c>
    </row>
  </sheetData>
  <mergeCells count="4">
    <mergeCell ref="A1:C1"/>
    <mergeCell ref="D1:D2"/>
    <mergeCell ref="E1:E2"/>
    <mergeCell ref="F1:F2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H13" sqref="H13"/>
    </sheetView>
  </sheetViews>
  <sheetFormatPr baseColWidth="10" defaultRowHeight="15" outlineLevelCol="1" x14ac:dyDescent="0.25"/>
  <cols>
    <col min="1" max="3" width="5.140625" style="1" customWidth="1"/>
    <col min="4" max="5" width="9.42578125" style="1" bestFit="1" customWidth="1"/>
    <col min="6" max="6" width="51.140625" style="1" hidden="1" customWidth="1" outlineLevel="1"/>
    <col min="7" max="7" width="42.42578125" style="1" hidden="1" customWidth="1" outlineLevel="1"/>
    <col min="8" max="8" width="84.28515625" style="1" bestFit="1" customWidth="1" collapsed="1"/>
    <col min="9" max="9" width="68.140625" style="79" customWidth="1"/>
    <col min="10" max="16" width="11.42578125" style="1"/>
    <col min="17" max="18" width="11.42578125" style="1" hidden="1" customWidth="1" outlineLevel="1"/>
    <col min="19" max="19" width="11.42578125" style="1" collapsed="1"/>
    <col min="20" max="16384" width="11.42578125" style="1"/>
  </cols>
  <sheetData>
    <row r="1" spans="1:18" ht="30" customHeight="1" x14ac:dyDescent="0.25">
      <c r="A1" s="100" t="s">
        <v>165</v>
      </c>
      <c r="B1" s="100"/>
      <c r="C1" s="100"/>
      <c r="D1" s="100" t="s">
        <v>166</v>
      </c>
      <c r="E1" s="100" t="s">
        <v>167</v>
      </c>
      <c r="F1" s="98" t="s">
        <v>182</v>
      </c>
      <c r="G1" s="98" t="s">
        <v>181</v>
      </c>
      <c r="H1" s="98" t="s">
        <v>193</v>
      </c>
    </row>
    <row r="2" spans="1:18" ht="15.75" thickBot="1" x14ac:dyDescent="0.3">
      <c r="A2" s="62" t="s">
        <v>158</v>
      </c>
      <c r="B2" s="62" t="s">
        <v>157</v>
      </c>
      <c r="C2" s="62" t="s">
        <v>150</v>
      </c>
      <c r="D2" s="100"/>
      <c r="E2" s="100"/>
      <c r="F2" s="103"/>
      <c r="G2" s="103"/>
      <c r="H2" s="103"/>
      <c r="Q2" s="1" t="s">
        <v>174</v>
      </c>
      <c r="R2" s="1" t="s">
        <v>174</v>
      </c>
    </row>
    <row r="3" spans="1:18" ht="15.75" thickBot="1" x14ac:dyDescent="0.3">
      <c r="A3" s="1">
        <v>255</v>
      </c>
      <c r="B3" s="1">
        <v>80</v>
      </c>
      <c r="C3" s="1">
        <v>80</v>
      </c>
      <c r="D3" s="62" t="s">
        <v>152</v>
      </c>
      <c r="E3" s="62">
        <v>10</v>
      </c>
      <c r="F3" s="64" t="s">
        <v>2</v>
      </c>
      <c r="G3" s="64" t="s">
        <v>178</v>
      </c>
      <c r="H3" s="64" t="str">
        <f>CONCATENATE(F3,": ",G3)</f>
        <v>Heizung: unaufgeschlüsselt</v>
      </c>
      <c r="I3" s="79" t="s">
        <v>142</v>
      </c>
      <c r="Q3" s="1" t="str">
        <f>CONCATENATE($D$3," - ",F3)</f>
        <v>H - Heizung</v>
      </c>
      <c r="R3" s="1">
        <f t="shared" ref="R3:R57" si="0">E3</f>
        <v>10</v>
      </c>
    </row>
    <row r="4" spans="1:18" ht="30.75" thickBot="1" x14ac:dyDescent="0.3">
      <c r="A4" s="1">
        <v>51</v>
      </c>
      <c r="B4" s="1">
        <v>204</v>
      </c>
      <c r="C4" s="1">
        <v>255</v>
      </c>
      <c r="D4" s="62" t="s">
        <v>153</v>
      </c>
      <c r="E4" s="62">
        <v>20</v>
      </c>
      <c r="F4" s="65" t="s">
        <v>3</v>
      </c>
      <c r="G4" s="65" t="s">
        <v>178</v>
      </c>
      <c r="H4" s="65" t="str">
        <f t="shared" ref="H4:H57" si="1">CONCATENATE(F4,": ",G4)</f>
        <v>Kühlung: unaufgeschlüsselt</v>
      </c>
      <c r="I4" s="79" t="s">
        <v>143</v>
      </c>
      <c r="Q4" s="1" t="str">
        <f>CONCATENATE($D$4," - ",F4)</f>
        <v>K - Kühlung</v>
      </c>
      <c r="R4" s="1">
        <f t="shared" si="0"/>
        <v>20</v>
      </c>
    </row>
    <row r="5" spans="1:18" ht="15.75" thickBot="1" x14ac:dyDescent="0.3">
      <c r="A5" s="1">
        <v>255</v>
      </c>
      <c r="B5" s="1">
        <v>192</v>
      </c>
      <c r="C5" s="1">
        <v>0</v>
      </c>
      <c r="D5" s="62" t="s">
        <v>150</v>
      </c>
      <c r="E5" s="62">
        <v>30</v>
      </c>
      <c r="F5" s="66" t="s">
        <v>0</v>
      </c>
      <c r="G5" s="66" t="s">
        <v>178</v>
      </c>
      <c r="H5" s="66" t="str">
        <f t="shared" si="1"/>
        <v>Beleuchtung: unaufgeschlüsselt</v>
      </c>
      <c r="I5" s="79" t="s">
        <v>105</v>
      </c>
      <c r="Q5" s="1" t="str">
        <f>CONCATENATE($D$5," - ",F5)</f>
        <v>B - Beleuchtung</v>
      </c>
      <c r="R5" s="1">
        <f t="shared" si="0"/>
        <v>30</v>
      </c>
    </row>
    <row r="6" spans="1:18" ht="30.75" thickBot="1" x14ac:dyDescent="0.3">
      <c r="D6" s="63" t="s">
        <v>150</v>
      </c>
      <c r="E6" s="63">
        <v>31</v>
      </c>
      <c r="F6" s="66" t="s">
        <v>0</v>
      </c>
      <c r="G6" s="66" t="s">
        <v>196</v>
      </c>
      <c r="H6" s="66" t="str">
        <f t="shared" si="1"/>
        <v>Beleuchtung: Arbeitsplatz- und Allgemeinbeleuchtung</v>
      </c>
      <c r="I6" s="79" t="s">
        <v>145</v>
      </c>
      <c r="Q6" s="1" t="str">
        <f t="shared" ref="Q6:Q8" si="2">CONCATENATE($D$5," - ",F6)</f>
        <v>B - Beleuchtung</v>
      </c>
      <c r="R6" s="1">
        <f t="shared" si="0"/>
        <v>31</v>
      </c>
    </row>
    <row r="7" spans="1:18" ht="30.75" thickBot="1" x14ac:dyDescent="0.3">
      <c r="D7" s="63" t="s">
        <v>150</v>
      </c>
      <c r="E7" s="63">
        <v>32</v>
      </c>
      <c r="F7" s="66" t="s">
        <v>0</v>
      </c>
      <c r="G7" s="66" t="s">
        <v>195</v>
      </c>
      <c r="H7" s="66" t="str">
        <f t="shared" si="1"/>
        <v>Beleuchtung: Verkehrsflächen- und Sicherheitsbeleuchtung</v>
      </c>
      <c r="I7" s="79" t="s">
        <v>146</v>
      </c>
      <c r="Q7" s="1" t="str">
        <f t="shared" si="2"/>
        <v>B - Beleuchtung</v>
      </c>
      <c r="R7" s="1">
        <f t="shared" si="0"/>
        <v>32</v>
      </c>
    </row>
    <row r="8" spans="1:18" ht="15.75" thickBot="1" x14ac:dyDescent="0.3">
      <c r="D8" s="63" t="s">
        <v>150</v>
      </c>
      <c r="E8" s="63">
        <v>33</v>
      </c>
      <c r="F8" s="66" t="s">
        <v>0</v>
      </c>
      <c r="G8" s="66" t="s">
        <v>69</v>
      </c>
      <c r="H8" s="66" t="str">
        <f t="shared" si="1"/>
        <v>Beleuchtung: Außen- und Effektbeleuchtung</v>
      </c>
      <c r="I8" s="79" t="s">
        <v>194</v>
      </c>
      <c r="Q8" s="1" t="str">
        <f t="shared" si="2"/>
        <v>B - Beleuchtung</v>
      </c>
      <c r="R8" s="1">
        <f t="shared" si="0"/>
        <v>33</v>
      </c>
    </row>
    <row r="9" spans="1:18" ht="30.75" thickBot="1" x14ac:dyDescent="0.3">
      <c r="A9" s="1">
        <v>25</v>
      </c>
      <c r="B9" s="1">
        <v>61</v>
      </c>
      <c r="C9" s="1">
        <v>175</v>
      </c>
      <c r="D9" s="62" t="s">
        <v>151</v>
      </c>
      <c r="E9" s="62">
        <v>40</v>
      </c>
      <c r="F9" s="67" t="s">
        <v>1</v>
      </c>
      <c r="G9" s="67" t="s">
        <v>178</v>
      </c>
      <c r="H9" s="67" t="str">
        <f t="shared" si="1"/>
        <v>Lüftung: unaufgeschlüsselt</v>
      </c>
      <c r="I9" s="79" t="s">
        <v>106</v>
      </c>
      <c r="Q9" s="1" t="str">
        <f>CONCATENATE($D$9," - ",F9)</f>
        <v>L - Lüftung</v>
      </c>
      <c r="R9" s="1">
        <f t="shared" si="0"/>
        <v>40</v>
      </c>
    </row>
    <row r="10" spans="1:18" ht="15.75" thickBot="1" x14ac:dyDescent="0.3">
      <c r="D10" s="63" t="s">
        <v>151</v>
      </c>
      <c r="E10" s="63">
        <v>41</v>
      </c>
      <c r="F10" s="67" t="s">
        <v>1</v>
      </c>
      <c r="G10" s="67" t="s">
        <v>144</v>
      </c>
      <c r="H10" s="67" t="str">
        <f t="shared" si="1"/>
        <v>Lüftung: Ventilatoren</v>
      </c>
      <c r="I10" s="79" t="s">
        <v>144</v>
      </c>
      <c r="Q10" s="1" t="str">
        <f t="shared" ref="Q10:Q11" si="3">CONCATENATE($D$9," - ",F10)</f>
        <v>L - Lüftung</v>
      </c>
      <c r="R10" s="1">
        <f t="shared" si="0"/>
        <v>41</v>
      </c>
    </row>
    <row r="11" spans="1:18" ht="30.75" thickBot="1" x14ac:dyDescent="0.3">
      <c r="D11" s="63" t="s">
        <v>151</v>
      </c>
      <c r="E11" s="63">
        <v>42</v>
      </c>
      <c r="F11" s="67" t="s">
        <v>1</v>
      </c>
      <c r="G11" s="67" t="s">
        <v>183</v>
      </c>
      <c r="H11" s="67" t="str">
        <f t="shared" si="1"/>
        <v>Lüftung: sonstige Komponenten</v>
      </c>
      <c r="I11" s="79" t="s">
        <v>141</v>
      </c>
      <c r="Q11" s="1" t="str">
        <f t="shared" si="3"/>
        <v>L - Lüftung</v>
      </c>
      <c r="R11" s="1">
        <f t="shared" si="0"/>
        <v>42</v>
      </c>
    </row>
    <row r="12" spans="1:18" ht="30.75" thickBot="1" x14ac:dyDescent="0.3">
      <c r="A12" s="1">
        <v>245</v>
      </c>
      <c r="B12" s="1">
        <v>123</v>
      </c>
      <c r="C12" s="1">
        <v>23</v>
      </c>
      <c r="D12" s="62" t="s">
        <v>159</v>
      </c>
      <c r="E12" s="62">
        <v>50</v>
      </c>
      <c r="F12" s="68" t="s">
        <v>57</v>
      </c>
      <c r="G12" s="68" t="s">
        <v>178</v>
      </c>
      <c r="H12" s="68" t="str">
        <f t="shared" si="1"/>
        <v>Haustechnik und Sanitär: unaufgeschlüsselt</v>
      </c>
      <c r="I12" s="79" t="s">
        <v>107</v>
      </c>
      <c r="Q12" s="1" t="str">
        <f>CONCATENATE($D$12," - ",F12)</f>
        <v>T - Haustechnik und Sanitär</v>
      </c>
      <c r="R12" s="1">
        <f t="shared" si="0"/>
        <v>50</v>
      </c>
    </row>
    <row r="13" spans="1:18" ht="15.75" thickBot="1" x14ac:dyDescent="0.3">
      <c r="D13" s="63" t="s">
        <v>159</v>
      </c>
      <c r="E13" s="63">
        <v>51</v>
      </c>
      <c r="F13" s="68" t="s">
        <v>57</v>
      </c>
      <c r="G13" s="68" t="s">
        <v>99</v>
      </c>
      <c r="H13" s="68" t="str">
        <f t="shared" si="1"/>
        <v>Haustechnik und Sanitär: Wasseraufbereitung</v>
      </c>
      <c r="I13" s="79" t="s">
        <v>122</v>
      </c>
      <c r="Q13" s="1" t="str">
        <f t="shared" ref="Q13:Q21" si="4">CONCATENATE($D$12," - ",F13)</f>
        <v>T - Haustechnik und Sanitär</v>
      </c>
      <c r="R13" s="1">
        <f t="shared" si="0"/>
        <v>51</v>
      </c>
    </row>
    <row r="14" spans="1:18" ht="15.75" thickBot="1" x14ac:dyDescent="0.3">
      <c r="D14" s="63" t="s">
        <v>159</v>
      </c>
      <c r="E14" s="63">
        <v>52</v>
      </c>
      <c r="F14" s="68" t="s">
        <v>57</v>
      </c>
      <c r="G14" s="68" t="s">
        <v>100</v>
      </c>
      <c r="H14" s="68" t="str">
        <f t="shared" si="1"/>
        <v>Haustechnik und Sanitär: Abwasserbehandlung</v>
      </c>
      <c r="I14" s="79" t="s">
        <v>123</v>
      </c>
      <c r="Q14" s="1" t="str">
        <f t="shared" si="4"/>
        <v>T - Haustechnik und Sanitär</v>
      </c>
      <c r="R14" s="1">
        <f t="shared" si="0"/>
        <v>52</v>
      </c>
    </row>
    <row r="15" spans="1:18" ht="15.75" thickBot="1" x14ac:dyDescent="0.3">
      <c r="D15" s="63" t="s">
        <v>159</v>
      </c>
      <c r="E15" s="63">
        <v>53</v>
      </c>
      <c r="F15" s="68" t="s">
        <v>57</v>
      </c>
      <c r="G15" s="68" t="s">
        <v>59</v>
      </c>
      <c r="H15" s="68" t="str">
        <f t="shared" si="1"/>
        <v>Haustechnik und Sanitär: Pumpen</v>
      </c>
      <c r="I15" s="79" t="s">
        <v>124</v>
      </c>
      <c r="Q15" s="1" t="str">
        <f t="shared" si="4"/>
        <v>T - Haustechnik und Sanitär</v>
      </c>
      <c r="R15" s="1">
        <f t="shared" si="0"/>
        <v>53</v>
      </c>
    </row>
    <row r="16" spans="1:18" ht="15.75" thickBot="1" x14ac:dyDescent="0.3">
      <c r="D16" s="63" t="s">
        <v>159</v>
      </c>
      <c r="E16" s="63">
        <v>54</v>
      </c>
      <c r="F16" s="68" t="s">
        <v>57</v>
      </c>
      <c r="G16" s="68" t="s">
        <v>184</v>
      </c>
      <c r="H16" s="68" t="str">
        <f t="shared" si="1"/>
        <v>Haustechnik und Sanitär: Drucksteigerung</v>
      </c>
      <c r="I16" s="79" t="s">
        <v>125</v>
      </c>
      <c r="Q16" s="1" t="str">
        <f t="shared" si="4"/>
        <v>T - Haustechnik und Sanitär</v>
      </c>
      <c r="R16" s="1">
        <f t="shared" si="0"/>
        <v>54</v>
      </c>
    </row>
    <row r="17" spans="1:18" ht="15.75" thickBot="1" x14ac:dyDescent="0.3">
      <c r="D17" s="63" t="s">
        <v>159</v>
      </c>
      <c r="E17" s="63">
        <v>55</v>
      </c>
      <c r="F17" s="68" t="s">
        <v>57</v>
      </c>
      <c r="G17" s="68" t="s">
        <v>75</v>
      </c>
      <c r="H17" s="68" t="str">
        <f t="shared" si="1"/>
        <v>Haustechnik und Sanitär: Brandschutztechnik</v>
      </c>
      <c r="I17" s="79" t="s">
        <v>126</v>
      </c>
      <c r="Q17" s="1" t="str">
        <f t="shared" si="4"/>
        <v>T - Haustechnik und Sanitär</v>
      </c>
      <c r="R17" s="1">
        <f t="shared" si="0"/>
        <v>55</v>
      </c>
    </row>
    <row r="18" spans="1:18" ht="30.75" thickBot="1" x14ac:dyDescent="0.3">
      <c r="D18" s="63" t="s">
        <v>159</v>
      </c>
      <c r="E18" s="63">
        <v>56</v>
      </c>
      <c r="F18" s="68" t="s">
        <v>57</v>
      </c>
      <c r="G18" s="68" t="s">
        <v>185</v>
      </c>
      <c r="H18" s="68" t="str">
        <f t="shared" si="1"/>
        <v>Haustechnik und Sanitär: Mess-, Steuerungs- und Regelungstechnik</v>
      </c>
      <c r="I18" s="79" t="s">
        <v>130</v>
      </c>
      <c r="Q18" s="1" t="str">
        <f t="shared" si="4"/>
        <v>T - Haustechnik und Sanitär</v>
      </c>
      <c r="R18" s="1">
        <f t="shared" si="0"/>
        <v>56</v>
      </c>
    </row>
    <row r="19" spans="1:18" ht="15.75" thickBot="1" x14ac:dyDescent="0.3">
      <c r="D19" s="63" t="s">
        <v>159</v>
      </c>
      <c r="E19" s="63">
        <v>57</v>
      </c>
      <c r="F19" s="68" t="s">
        <v>57</v>
      </c>
      <c r="G19" s="68" t="s">
        <v>147</v>
      </c>
      <c r="H19" s="68" t="str">
        <f t="shared" si="1"/>
        <v>Haustechnik und Sanitär: Warmwasser</v>
      </c>
      <c r="I19" s="79" t="s">
        <v>128</v>
      </c>
      <c r="Q19" s="1" t="str">
        <f t="shared" si="4"/>
        <v>T - Haustechnik und Sanitär</v>
      </c>
      <c r="R19" s="1">
        <f t="shared" si="0"/>
        <v>57</v>
      </c>
    </row>
    <row r="20" spans="1:18" ht="30.75" thickBot="1" x14ac:dyDescent="0.3">
      <c r="D20" s="63" t="s">
        <v>159</v>
      </c>
      <c r="E20" s="63">
        <v>58</v>
      </c>
      <c r="F20" s="68" t="s">
        <v>57</v>
      </c>
      <c r="G20" s="68" t="s">
        <v>26</v>
      </c>
      <c r="H20" s="68" t="str">
        <f t="shared" si="1"/>
        <v>Haustechnik und Sanitär: Sonstiges</v>
      </c>
      <c r="I20" s="79" t="s">
        <v>129</v>
      </c>
      <c r="Q20" s="1" t="str">
        <f t="shared" si="4"/>
        <v>T - Haustechnik und Sanitär</v>
      </c>
      <c r="R20" s="1">
        <f t="shared" si="0"/>
        <v>58</v>
      </c>
    </row>
    <row r="21" spans="1:18" ht="15.75" thickBot="1" x14ac:dyDescent="0.3">
      <c r="D21" s="63" t="s">
        <v>159</v>
      </c>
      <c r="E21" s="63">
        <v>59</v>
      </c>
      <c r="F21" s="68" t="s">
        <v>57</v>
      </c>
      <c r="G21" s="68" t="s">
        <v>175</v>
      </c>
      <c r="H21" s="68" t="str">
        <f t="shared" si="1"/>
        <v>Haustechnik und Sanitär: Kleinventilatoren</v>
      </c>
      <c r="I21" s="79" t="s">
        <v>176</v>
      </c>
      <c r="Q21" s="1" t="str">
        <f t="shared" si="4"/>
        <v>T - Haustechnik und Sanitär</v>
      </c>
      <c r="R21" s="1">
        <f t="shared" si="0"/>
        <v>59</v>
      </c>
    </row>
    <row r="22" spans="1:18" ht="30.75" thickBot="1" x14ac:dyDescent="0.3">
      <c r="A22" s="1">
        <v>75</v>
      </c>
      <c r="B22" s="1">
        <v>172</v>
      </c>
      <c r="C22" s="1">
        <v>198</v>
      </c>
      <c r="D22" s="62" t="s">
        <v>156</v>
      </c>
      <c r="E22" s="62">
        <v>60</v>
      </c>
      <c r="F22" s="69" t="s">
        <v>58</v>
      </c>
      <c r="G22" s="69" t="s">
        <v>178</v>
      </c>
      <c r="H22" s="69" t="str">
        <f t="shared" si="1"/>
        <v>Flughafentechnik: unaufgeschlüsselt</v>
      </c>
      <c r="I22" s="79" t="s">
        <v>109</v>
      </c>
      <c r="Q22" s="1" t="str">
        <f>CONCATENATE($D$22," - ",F22)</f>
        <v>F - Flughafentechnik</v>
      </c>
      <c r="R22" s="1">
        <f t="shared" si="0"/>
        <v>60</v>
      </c>
    </row>
    <row r="23" spans="1:18" ht="15.75" thickBot="1" x14ac:dyDescent="0.3">
      <c r="D23" s="63" t="s">
        <v>156</v>
      </c>
      <c r="E23" s="63">
        <v>61</v>
      </c>
      <c r="F23" s="69" t="s">
        <v>58</v>
      </c>
      <c r="G23" s="69" t="s">
        <v>79</v>
      </c>
      <c r="H23" s="69" t="str">
        <f t="shared" si="1"/>
        <v>Flughafentechnik: Gepäckförderung</v>
      </c>
      <c r="Q23" s="1" t="str">
        <f t="shared" ref="Q23:Q27" si="5">CONCATENATE($D$22," - ",F23)</f>
        <v>F - Flughafentechnik</v>
      </c>
      <c r="R23" s="1">
        <f t="shared" si="0"/>
        <v>61</v>
      </c>
    </row>
    <row r="24" spans="1:18" ht="15.75" thickBot="1" x14ac:dyDescent="0.3">
      <c r="D24" s="63" t="s">
        <v>156</v>
      </c>
      <c r="E24" s="63">
        <v>62</v>
      </c>
      <c r="F24" s="69" t="s">
        <v>58</v>
      </c>
      <c r="G24" s="69" t="s">
        <v>80</v>
      </c>
      <c r="H24" s="69" t="str">
        <f t="shared" si="1"/>
        <v>Flughafentechnik: Airpoints und Monitore</v>
      </c>
      <c r="I24" s="79" t="s">
        <v>180</v>
      </c>
      <c r="Q24" s="1" t="str">
        <f t="shared" si="5"/>
        <v>F - Flughafentechnik</v>
      </c>
      <c r="R24" s="1">
        <f t="shared" si="0"/>
        <v>62</v>
      </c>
    </row>
    <row r="25" spans="1:18" ht="30.75" thickBot="1" x14ac:dyDescent="0.3">
      <c r="D25" s="63" t="s">
        <v>156</v>
      </c>
      <c r="E25" s="63">
        <v>63</v>
      </c>
      <c r="F25" s="69" t="s">
        <v>58</v>
      </c>
      <c r="G25" s="69" t="s">
        <v>186</v>
      </c>
      <c r="H25" s="69" t="str">
        <f t="shared" si="1"/>
        <v>Flughafentechnik: Sicherheitstechnik</v>
      </c>
      <c r="I25" s="79" t="s">
        <v>187</v>
      </c>
      <c r="Q25" s="1" t="str">
        <f t="shared" si="5"/>
        <v>F - Flughafentechnik</v>
      </c>
      <c r="R25" s="1">
        <f t="shared" si="0"/>
        <v>63</v>
      </c>
    </row>
    <row r="26" spans="1:18" ht="15.75" thickBot="1" x14ac:dyDescent="0.3">
      <c r="D26" s="77" t="s">
        <v>156</v>
      </c>
      <c r="E26" s="77">
        <v>64</v>
      </c>
      <c r="F26" s="69" t="s">
        <v>58</v>
      </c>
      <c r="G26" s="69" t="s">
        <v>188</v>
      </c>
      <c r="H26" s="69" t="str">
        <f t="shared" si="1"/>
        <v>Flughafentechnik: Vorfeld- und Pistenbeleuchtung</v>
      </c>
      <c r="Q26" s="1" t="str">
        <f t="shared" ref="Q26" si="6">CONCATENATE($D$22," - ",F26)</f>
        <v>F - Flughafentechnik</v>
      </c>
      <c r="R26" s="1">
        <f t="shared" ref="R26" si="7">E26</f>
        <v>64</v>
      </c>
    </row>
    <row r="27" spans="1:18" ht="15.75" thickBot="1" x14ac:dyDescent="0.3">
      <c r="D27" s="63" t="s">
        <v>156</v>
      </c>
      <c r="E27" s="63">
        <v>65</v>
      </c>
      <c r="F27" s="69" t="s">
        <v>58</v>
      </c>
      <c r="G27" s="69" t="s">
        <v>102</v>
      </c>
      <c r="H27" s="69" t="str">
        <f t="shared" si="1"/>
        <v>Flughafentechnik: Radar</v>
      </c>
      <c r="Q27" s="1" t="str">
        <f t="shared" si="5"/>
        <v>F - Flughafentechnik</v>
      </c>
      <c r="R27" s="1">
        <f t="shared" si="0"/>
        <v>65</v>
      </c>
    </row>
    <row r="28" spans="1:18" ht="30.75" thickBot="1" x14ac:dyDescent="0.3">
      <c r="A28" s="1">
        <v>0</v>
      </c>
      <c r="B28" s="1">
        <v>176</v>
      </c>
      <c r="C28" s="1">
        <v>80</v>
      </c>
      <c r="D28" s="62" t="s">
        <v>161</v>
      </c>
      <c r="E28" s="62">
        <v>70</v>
      </c>
      <c r="F28" s="70" t="s">
        <v>60</v>
      </c>
      <c r="G28" s="70" t="s">
        <v>178</v>
      </c>
      <c r="H28" s="70" t="str">
        <f t="shared" si="1"/>
        <v>Office, EDV und Arbeitsplatzinfrastruktur: unaufgeschlüsselt</v>
      </c>
      <c r="I28" s="79" t="s">
        <v>110</v>
      </c>
      <c r="Q28" s="1" t="str">
        <f>CONCATENATE($D$28," - ",F28)</f>
        <v>O - Office, EDV und Arbeitsplatzinfrastruktur</v>
      </c>
      <c r="R28" s="1">
        <f t="shared" si="0"/>
        <v>70</v>
      </c>
    </row>
    <row r="29" spans="1:18" ht="15.75" thickBot="1" x14ac:dyDescent="0.3">
      <c r="D29" s="63" t="s">
        <v>161</v>
      </c>
      <c r="E29" s="63">
        <v>71</v>
      </c>
      <c r="F29" s="70" t="s">
        <v>60</v>
      </c>
      <c r="G29" s="70" t="s">
        <v>189</v>
      </c>
      <c r="H29" s="70" t="str">
        <f t="shared" si="1"/>
        <v>Office, EDV und Arbeitsplatzinfrastruktur: Büroarbeitsplätze</v>
      </c>
      <c r="I29" s="79" t="s">
        <v>121</v>
      </c>
      <c r="Q29" s="1" t="str">
        <f t="shared" ref="Q29:Q33" si="8">CONCATENATE($D$28," - ",F29)</f>
        <v>O - Office, EDV und Arbeitsplatzinfrastruktur</v>
      </c>
      <c r="R29" s="1">
        <f t="shared" si="0"/>
        <v>71</v>
      </c>
    </row>
    <row r="30" spans="1:18" ht="15.75" thickBot="1" x14ac:dyDescent="0.3">
      <c r="D30" s="63" t="s">
        <v>161</v>
      </c>
      <c r="E30" s="63">
        <v>72</v>
      </c>
      <c r="F30" s="70" t="s">
        <v>60</v>
      </c>
      <c r="G30" s="70" t="s">
        <v>85</v>
      </c>
      <c r="H30" s="70" t="str">
        <f t="shared" si="1"/>
        <v>Office, EDV und Arbeitsplatzinfrastruktur: Teeküchen</v>
      </c>
      <c r="I30" s="79" t="s">
        <v>119</v>
      </c>
      <c r="Q30" s="1" t="str">
        <f t="shared" si="8"/>
        <v>O - Office, EDV und Arbeitsplatzinfrastruktur</v>
      </c>
      <c r="R30" s="1">
        <f t="shared" si="0"/>
        <v>72</v>
      </c>
    </row>
    <row r="31" spans="1:18" ht="15.75" thickBot="1" x14ac:dyDescent="0.3">
      <c r="D31" s="63" t="s">
        <v>161</v>
      </c>
      <c r="E31" s="63">
        <v>73</v>
      </c>
      <c r="F31" s="70" t="s">
        <v>60</v>
      </c>
      <c r="G31" s="70" t="s">
        <v>148</v>
      </c>
      <c r="H31" s="70" t="str">
        <f t="shared" si="1"/>
        <v>Office, EDV und Arbeitsplatzinfrastruktur: Server und Kommunikationstechnik</v>
      </c>
      <c r="I31" s="79" t="s">
        <v>120</v>
      </c>
      <c r="Q31" s="1" t="str">
        <f t="shared" si="8"/>
        <v>O - Office, EDV und Arbeitsplatzinfrastruktur</v>
      </c>
      <c r="R31" s="1">
        <f t="shared" si="0"/>
        <v>73</v>
      </c>
    </row>
    <row r="32" spans="1:18" ht="15.75" thickBot="1" x14ac:dyDescent="0.3">
      <c r="D32" s="63" t="s">
        <v>161</v>
      </c>
      <c r="E32" s="63">
        <v>74</v>
      </c>
      <c r="F32" s="70" t="s">
        <v>60</v>
      </c>
      <c r="G32" s="70" t="s">
        <v>87</v>
      </c>
      <c r="H32" s="70" t="str">
        <f t="shared" si="1"/>
        <v>Office, EDV und Arbeitsplatzinfrastruktur: Automaten</v>
      </c>
      <c r="I32" s="79" t="s">
        <v>132</v>
      </c>
      <c r="Q32" s="1" t="str">
        <f t="shared" si="8"/>
        <v>O - Office, EDV und Arbeitsplatzinfrastruktur</v>
      </c>
      <c r="R32" s="1">
        <f t="shared" si="0"/>
        <v>74</v>
      </c>
    </row>
    <row r="33" spans="1:18" ht="15.75" thickBot="1" x14ac:dyDescent="0.3">
      <c r="D33" s="63" t="s">
        <v>161</v>
      </c>
      <c r="E33" s="63">
        <v>75</v>
      </c>
      <c r="F33" s="70" t="s">
        <v>60</v>
      </c>
      <c r="G33" s="70" t="s">
        <v>104</v>
      </c>
      <c r="H33" s="70" t="str">
        <f t="shared" si="1"/>
        <v>Office, EDV und Arbeitsplatzinfrastruktur: Besprechungs- und Schulungsräume</v>
      </c>
      <c r="I33" s="79" t="s">
        <v>131</v>
      </c>
      <c r="Q33" s="1" t="str">
        <f t="shared" si="8"/>
        <v>O - Office, EDV und Arbeitsplatzinfrastruktur</v>
      </c>
      <c r="R33" s="1">
        <f t="shared" si="0"/>
        <v>75</v>
      </c>
    </row>
    <row r="34" spans="1:18" ht="15.75" thickBot="1" x14ac:dyDescent="0.3">
      <c r="A34" s="1">
        <v>0</v>
      </c>
      <c r="B34" s="1">
        <v>0</v>
      </c>
      <c r="C34" s="1">
        <v>0</v>
      </c>
      <c r="D34" s="62" t="s">
        <v>162</v>
      </c>
      <c r="E34" s="62">
        <v>80</v>
      </c>
      <c r="F34" s="71" t="s">
        <v>134</v>
      </c>
      <c r="G34" s="71" t="s">
        <v>178</v>
      </c>
      <c r="H34" s="71" t="str">
        <f t="shared" si="1"/>
        <v>Nicht-Office-Arbeitsplätze und zugehörige Infrastruktur: unaufgeschlüsselt</v>
      </c>
      <c r="I34" s="79" t="s">
        <v>135</v>
      </c>
      <c r="Q34" s="1" t="str">
        <f>CONCATENATE($D$34," - ",F34)</f>
        <v>N - Nicht-Office-Arbeitsplätze und zugehörige Infrastruktur</v>
      </c>
      <c r="R34" s="1">
        <f t="shared" si="0"/>
        <v>80</v>
      </c>
    </row>
    <row r="35" spans="1:18" ht="15.75" thickBot="1" x14ac:dyDescent="0.3">
      <c r="D35" s="63" t="s">
        <v>162</v>
      </c>
      <c r="E35" s="63">
        <v>81</v>
      </c>
      <c r="F35" s="71" t="s">
        <v>134</v>
      </c>
      <c r="G35" s="71" t="s">
        <v>61</v>
      </c>
      <c r="H35" s="71" t="str">
        <f t="shared" si="1"/>
        <v>Nicht-Office-Arbeitsplätze und zugehörige Infrastruktur: Werkstätten</v>
      </c>
      <c r="I35" s="79" t="s">
        <v>136</v>
      </c>
      <c r="Q35" s="1" t="str">
        <f t="shared" ref="Q35:Q37" si="9">CONCATENATE($D$34," - ",F35)</f>
        <v>N - Nicht-Office-Arbeitsplätze und zugehörige Infrastruktur</v>
      </c>
      <c r="R35" s="1">
        <f t="shared" si="0"/>
        <v>81</v>
      </c>
    </row>
    <row r="36" spans="1:18" ht="15.75" thickBot="1" x14ac:dyDescent="0.3">
      <c r="D36" s="63" t="s">
        <v>162</v>
      </c>
      <c r="E36" s="63">
        <v>82</v>
      </c>
      <c r="F36" s="71" t="s">
        <v>134</v>
      </c>
      <c r="G36" s="71" t="s">
        <v>101</v>
      </c>
      <c r="H36" s="71" t="str">
        <f t="shared" si="1"/>
        <v>Nicht-Office-Arbeitsplätze und zugehörige Infrastruktur: Druckluft</v>
      </c>
      <c r="I36" s="79" t="s">
        <v>137</v>
      </c>
      <c r="Q36" s="1" t="str">
        <f t="shared" si="9"/>
        <v>N - Nicht-Office-Arbeitsplätze und zugehörige Infrastruktur</v>
      </c>
      <c r="R36" s="1">
        <f t="shared" si="0"/>
        <v>82</v>
      </c>
    </row>
    <row r="37" spans="1:18" ht="15.75" thickBot="1" x14ac:dyDescent="0.3">
      <c r="D37" s="63" t="s">
        <v>162</v>
      </c>
      <c r="E37" s="63">
        <v>83</v>
      </c>
      <c r="F37" s="71" t="s">
        <v>134</v>
      </c>
      <c r="G37" s="71" t="s">
        <v>139</v>
      </c>
      <c r="H37" s="71" t="str">
        <f t="shared" si="1"/>
        <v>Nicht-Office-Arbeitsplätze und zugehörige Infrastruktur: Lastenbeförderung und -bewegung</v>
      </c>
      <c r="I37" s="79" t="s">
        <v>140</v>
      </c>
      <c r="Q37" s="1" t="str">
        <f t="shared" si="9"/>
        <v>N - Nicht-Office-Arbeitsplätze und zugehörige Infrastruktur</v>
      </c>
      <c r="R37" s="1">
        <f t="shared" si="0"/>
        <v>83</v>
      </c>
    </row>
    <row r="38" spans="1:18" ht="15.75" thickBot="1" x14ac:dyDescent="0.3">
      <c r="A38" s="1">
        <v>128</v>
      </c>
      <c r="B38" s="1">
        <v>128</v>
      </c>
      <c r="C38" s="1">
        <v>128</v>
      </c>
      <c r="D38" s="62" t="s">
        <v>155</v>
      </c>
      <c r="E38" s="62">
        <v>90</v>
      </c>
      <c r="F38" s="72" t="s">
        <v>4</v>
      </c>
      <c r="G38" s="72" t="s">
        <v>178</v>
      </c>
      <c r="H38" s="72" t="str">
        <f t="shared" si="1"/>
        <v>Personenbeförderung: unaufgeschlüsselt</v>
      </c>
      <c r="I38" s="79" t="s">
        <v>108</v>
      </c>
      <c r="Q38" s="1" t="str">
        <f>CONCATENATE($D$38," - ",F38)</f>
        <v>P - Personenbeförderung</v>
      </c>
      <c r="R38" s="1">
        <f t="shared" si="0"/>
        <v>90</v>
      </c>
    </row>
    <row r="39" spans="1:18" ht="15.75" thickBot="1" x14ac:dyDescent="0.3">
      <c r="D39" s="63" t="s">
        <v>155</v>
      </c>
      <c r="E39" s="63">
        <v>91</v>
      </c>
      <c r="F39" s="72" t="s">
        <v>4</v>
      </c>
      <c r="G39" s="72" t="s">
        <v>88</v>
      </c>
      <c r="H39" s="72" t="str">
        <f t="shared" si="1"/>
        <v>Personenbeförderung: Rollstraßen</v>
      </c>
      <c r="Q39" s="1" t="str">
        <f t="shared" ref="Q39:Q41" si="10">CONCATENATE($D$38," - ",F39)</f>
        <v>P - Personenbeförderung</v>
      </c>
      <c r="R39" s="1">
        <f t="shared" si="0"/>
        <v>91</v>
      </c>
    </row>
    <row r="40" spans="1:18" ht="15.75" thickBot="1" x14ac:dyDescent="0.3">
      <c r="D40" s="63" t="s">
        <v>155</v>
      </c>
      <c r="E40" s="63">
        <v>92</v>
      </c>
      <c r="F40" s="72" t="s">
        <v>4</v>
      </c>
      <c r="G40" s="72" t="s">
        <v>89</v>
      </c>
      <c r="H40" s="72" t="str">
        <f t="shared" si="1"/>
        <v>Personenbeförderung: Rolltreppen</v>
      </c>
      <c r="Q40" s="1" t="str">
        <f t="shared" si="10"/>
        <v>P - Personenbeförderung</v>
      </c>
      <c r="R40" s="1">
        <f t="shared" si="0"/>
        <v>92</v>
      </c>
    </row>
    <row r="41" spans="1:18" ht="15.75" thickBot="1" x14ac:dyDescent="0.3">
      <c r="D41" s="63" t="s">
        <v>155</v>
      </c>
      <c r="E41" s="63">
        <v>93</v>
      </c>
      <c r="F41" s="72" t="s">
        <v>4</v>
      </c>
      <c r="G41" s="72" t="s">
        <v>90</v>
      </c>
      <c r="H41" s="72" t="str">
        <f t="shared" si="1"/>
        <v>Personenbeförderung: Aufzüge</v>
      </c>
      <c r="I41" s="79" t="s">
        <v>138</v>
      </c>
      <c r="Q41" s="1" t="str">
        <f t="shared" si="10"/>
        <v>P - Personenbeförderung</v>
      </c>
      <c r="R41" s="1">
        <f t="shared" si="0"/>
        <v>93</v>
      </c>
    </row>
    <row r="42" spans="1:18" ht="30.75" thickBot="1" x14ac:dyDescent="0.3">
      <c r="A42" s="1">
        <v>152</v>
      </c>
      <c r="B42" s="1">
        <v>19</v>
      </c>
      <c r="C42" s="1">
        <v>16</v>
      </c>
      <c r="D42" s="62" t="s">
        <v>154</v>
      </c>
      <c r="E42" s="62">
        <v>100</v>
      </c>
      <c r="F42" s="73" t="s">
        <v>62</v>
      </c>
      <c r="G42" s="73" t="s">
        <v>178</v>
      </c>
      <c r="H42" s="73" t="str">
        <f t="shared" si="1"/>
        <v>Werbung und Retail: unaufgeschlüsselt</v>
      </c>
      <c r="I42" s="79" t="s">
        <v>111</v>
      </c>
      <c r="Q42" s="1" t="str">
        <f>CONCATENATE($D$42," - ",F42)</f>
        <v>W - Werbung und Retail</v>
      </c>
      <c r="R42" s="1">
        <f t="shared" si="0"/>
        <v>100</v>
      </c>
    </row>
    <row r="43" spans="1:18" ht="60.75" thickBot="1" x14ac:dyDescent="0.3">
      <c r="D43" s="63" t="s">
        <v>154</v>
      </c>
      <c r="E43" s="63">
        <v>101</v>
      </c>
      <c r="F43" s="73" t="s">
        <v>62</v>
      </c>
      <c r="G43" s="73" t="s">
        <v>91</v>
      </c>
      <c r="H43" s="73" t="str">
        <f t="shared" si="1"/>
        <v xml:space="preserve">Werbung und Retail: Werbeflächen </v>
      </c>
      <c r="I43" s="79" t="s">
        <v>171</v>
      </c>
      <c r="Q43" s="1" t="str">
        <f t="shared" ref="Q43:Q46" si="11">CONCATENATE($D$42," - ",F43)</f>
        <v>W - Werbung und Retail</v>
      </c>
      <c r="R43" s="1">
        <f t="shared" si="0"/>
        <v>101</v>
      </c>
    </row>
    <row r="44" spans="1:18" ht="30.75" thickBot="1" x14ac:dyDescent="0.3">
      <c r="D44" s="63" t="s">
        <v>154</v>
      </c>
      <c r="E44" s="63">
        <v>102</v>
      </c>
      <c r="F44" s="73" t="s">
        <v>62</v>
      </c>
      <c r="G44" s="73" t="s">
        <v>92</v>
      </c>
      <c r="H44" s="73" t="str">
        <f t="shared" si="1"/>
        <v>Werbung und Retail: Pop-Up-Stores</v>
      </c>
      <c r="I44" s="79" t="s">
        <v>117</v>
      </c>
      <c r="Q44" s="1" t="str">
        <f t="shared" si="11"/>
        <v>W - Werbung und Retail</v>
      </c>
      <c r="R44" s="1">
        <f t="shared" si="0"/>
        <v>102</v>
      </c>
    </row>
    <row r="45" spans="1:18" ht="15.75" thickBot="1" x14ac:dyDescent="0.3">
      <c r="D45" s="63" t="s">
        <v>154</v>
      </c>
      <c r="E45" s="63">
        <v>103</v>
      </c>
      <c r="F45" s="73" t="s">
        <v>62</v>
      </c>
      <c r="G45" s="73" t="s">
        <v>170</v>
      </c>
      <c r="H45" s="73" t="str">
        <f t="shared" si="1"/>
        <v>Werbung und Retail: Shops</v>
      </c>
      <c r="I45" s="79" t="s">
        <v>114</v>
      </c>
      <c r="Q45" s="1" t="str">
        <f t="shared" si="11"/>
        <v>W - Werbung und Retail</v>
      </c>
      <c r="R45" s="1">
        <f t="shared" si="0"/>
        <v>103</v>
      </c>
    </row>
    <row r="46" spans="1:18" ht="15.75" thickBot="1" x14ac:dyDescent="0.3">
      <c r="D46" s="63" t="s">
        <v>154</v>
      </c>
      <c r="E46" s="63">
        <v>104</v>
      </c>
      <c r="F46" s="73" t="s">
        <v>62</v>
      </c>
      <c r="G46" s="73" t="s">
        <v>87</v>
      </c>
      <c r="H46" s="73" t="str">
        <f t="shared" si="1"/>
        <v>Werbung und Retail: Automaten</v>
      </c>
      <c r="I46" s="79" t="s">
        <v>133</v>
      </c>
      <c r="Q46" s="1" t="str">
        <f t="shared" si="11"/>
        <v>W - Werbung und Retail</v>
      </c>
      <c r="R46" s="1">
        <f t="shared" si="0"/>
        <v>104</v>
      </c>
    </row>
    <row r="47" spans="1:18" ht="30.75" thickBot="1" x14ac:dyDescent="0.3">
      <c r="A47" s="1">
        <v>196</v>
      </c>
      <c r="B47" s="1">
        <v>189</v>
      </c>
      <c r="C47" s="1">
        <v>151</v>
      </c>
      <c r="D47" s="62" t="s">
        <v>157</v>
      </c>
      <c r="E47" s="62">
        <v>110</v>
      </c>
      <c r="F47" s="74" t="s">
        <v>169</v>
      </c>
      <c r="G47" s="74" t="s">
        <v>178</v>
      </c>
      <c r="H47" s="74" t="str">
        <f t="shared" si="1"/>
        <v>Küchentechnik: unaufgeschlüsselt</v>
      </c>
      <c r="I47" s="79" t="s">
        <v>112</v>
      </c>
      <c r="Q47" s="1" t="str">
        <f>CONCATENATE($D$47," - ",F47)</f>
        <v>G - Küchentechnik</v>
      </c>
      <c r="R47" s="1">
        <f t="shared" si="0"/>
        <v>110</v>
      </c>
    </row>
    <row r="48" spans="1:18" ht="15.75" thickBot="1" x14ac:dyDescent="0.3">
      <c r="D48" s="63" t="s">
        <v>157</v>
      </c>
      <c r="E48" s="63">
        <v>111</v>
      </c>
      <c r="F48" s="74" t="s">
        <v>169</v>
      </c>
      <c r="G48" s="74" t="s">
        <v>190</v>
      </c>
      <c r="H48" s="74" t="str">
        <f t="shared" si="1"/>
        <v>Küchentechnik: Gastroküche</v>
      </c>
      <c r="I48" s="79" t="s">
        <v>115</v>
      </c>
      <c r="Q48" s="1" t="str">
        <f t="shared" ref="Q48:Q50" si="12">CONCATENATE($D$47," - ",F48)</f>
        <v>G - Küchentechnik</v>
      </c>
      <c r="R48" s="1">
        <f t="shared" si="0"/>
        <v>111</v>
      </c>
    </row>
    <row r="49" spans="1:18" ht="15.75" thickBot="1" x14ac:dyDescent="0.3">
      <c r="D49" s="63" t="s">
        <v>157</v>
      </c>
      <c r="E49" s="63">
        <v>112</v>
      </c>
      <c r="F49" s="74" t="s">
        <v>169</v>
      </c>
      <c r="G49" s="74" t="s">
        <v>191</v>
      </c>
      <c r="H49" s="74" t="str">
        <f t="shared" si="1"/>
        <v>Küchentechnik: Warmhalteküchen und Aufbacköfen</v>
      </c>
      <c r="I49" s="79" t="s">
        <v>116</v>
      </c>
      <c r="Q49" s="1" t="str">
        <f t="shared" si="12"/>
        <v>G - Küchentechnik</v>
      </c>
      <c r="R49" s="1">
        <f t="shared" si="0"/>
        <v>112</v>
      </c>
    </row>
    <row r="50" spans="1:18" ht="15.75" thickBot="1" x14ac:dyDescent="0.3">
      <c r="D50" s="63" t="s">
        <v>157</v>
      </c>
      <c r="E50" s="63">
        <v>113</v>
      </c>
      <c r="F50" s="74" t="s">
        <v>169</v>
      </c>
      <c r="G50" s="74" t="s">
        <v>87</v>
      </c>
      <c r="H50" s="74" t="str">
        <f t="shared" si="1"/>
        <v>Küchentechnik: Automaten</v>
      </c>
      <c r="I50" s="79" t="s">
        <v>132</v>
      </c>
      <c r="Q50" s="1" t="str">
        <f t="shared" si="12"/>
        <v>G - Küchentechnik</v>
      </c>
      <c r="R50" s="1">
        <f t="shared" si="0"/>
        <v>113</v>
      </c>
    </row>
    <row r="51" spans="1:18" ht="15.75" thickBot="1" x14ac:dyDescent="0.3">
      <c r="A51" s="1">
        <v>112</v>
      </c>
      <c r="B51" s="1">
        <v>48</v>
      </c>
      <c r="C51" s="1">
        <v>160</v>
      </c>
      <c r="D51" s="62" t="s">
        <v>163</v>
      </c>
      <c r="E51" s="62">
        <v>120</v>
      </c>
      <c r="F51" s="75" t="s">
        <v>179</v>
      </c>
      <c r="G51" s="75" t="s">
        <v>178</v>
      </c>
      <c r="H51" s="75" t="str">
        <f t="shared" si="1"/>
        <v>mobile E-Verbraucher: unaufgeschlüsselt</v>
      </c>
      <c r="I51" s="79" t="s">
        <v>118</v>
      </c>
      <c r="Q51" s="1" t="str">
        <f>CONCATENATE($D$51," - ",F51)</f>
        <v>E - mobile E-Verbraucher</v>
      </c>
      <c r="R51" s="1">
        <f t="shared" si="0"/>
        <v>120</v>
      </c>
    </row>
    <row r="52" spans="1:18" ht="15.75" thickBot="1" x14ac:dyDescent="0.3">
      <c r="D52" s="63" t="s">
        <v>163</v>
      </c>
      <c r="E52" s="63">
        <v>121</v>
      </c>
      <c r="F52" s="75" t="s">
        <v>179</v>
      </c>
      <c r="G52" s="75" t="s">
        <v>97</v>
      </c>
      <c r="H52" s="75" t="str">
        <f t="shared" si="1"/>
        <v xml:space="preserve">mobile E-Verbraucher: PKW-Ladesäulen </v>
      </c>
      <c r="Q52" s="1" t="str">
        <f t="shared" ref="Q52:Q53" si="13">CONCATENATE($D$51," - ",F52)</f>
        <v>E - mobile E-Verbraucher</v>
      </c>
      <c r="R52" s="1">
        <f t="shared" si="0"/>
        <v>121</v>
      </c>
    </row>
    <row r="53" spans="1:18" ht="15.75" thickBot="1" x14ac:dyDescent="0.3">
      <c r="D53" s="63" t="s">
        <v>163</v>
      </c>
      <c r="E53" s="63">
        <v>122</v>
      </c>
      <c r="F53" s="75" t="s">
        <v>179</v>
      </c>
      <c r="G53" s="75" t="s">
        <v>98</v>
      </c>
      <c r="H53" s="75" t="str">
        <f t="shared" si="1"/>
        <v>mobile E-Verbraucher: Ladepunkte Innenfahrzeuge</v>
      </c>
      <c r="Q53" s="1" t="str">
        <f t="shared" si="13"/>
        <v>E - mobile E-Verbraucher</v>
      </c>
      <c r="R53" s="1">
        <f t="shared" si="0"/>
        <v>122</v>
      </c>
    </row>
    <row r="54" spans="1:18" ht="15.75" thickBot="1" x14ac:dyDescent="0.3">
      <c r="D54" s="63" t="s">
        <v>163</v>
      </c>
      <c r="E54" s="63">
        <v>123</v>
      </c>
      <c r="F54" s="75" t="s">
        <v>179</v>
      </c>
      <c r="G54" s="75" t="s">
        <v>192</v>
      </c>
      <c r="H54" s="75" t="str">
        <f t="shared" si="1"/>
        <v>mobile E-Verbraucher: PCA-Anlagen</v>
      </c>
      <c r="Q54" s="1" t="str">
        <f>CONCATENATE($D$51," - ",F54)</f>
        <v>E - mobile E-Verbraucher</v>
      </c>
      <c r="R54" s="1">
        <f>E54</f>
        <v>123</v>
      </c>
    </row>
    <row r="55" spans="1:18" ht="15.75" thickBot="1" x14ac:dyDescent="0.3">
      <c r="D55" s="63" t="s">
        <v>163</v>
      </c>
      <c r="E55" s="63">
        <v>124</v>
      </c>
      <c r="F55" s="75" t="s">
        <v>179</v>
      </c>
      <c r="G55" s="75" t="s">
        <v>83</v>
      </c>
      <c r="H55" s="75" t="str">
        <f t="shared" si="1"/>
        <v xml:space="preserve">mobile E-Verbraucher: 400 Hz Bodenstromversorgung </v>
      </c>
      <c r="Q55" s="1" t="str">
        <f>CONCATENATE($D$51," - ",F55)</f>
        <v>E - mobile E-Verbraucher</v>
      </c>
      <c r="R55" s="1">
        <f>E55</f>
        <v>124</v>
      </c>
    </row>
    <row r="56" spans="1:18" ht="30.75" thickBot="1" x14ac:dyDescent="0.3">
      <c r="A56" s="1">
        <v>146</v>
      </c>
      <c r="B56" s="1">
        <v>208</v>
      </c>
      <c r="C56" s="1">
        <v>80</v>
      </c>
      <c r="D56" s="62" t="s">
        <v>160</v>
      </c>
      <c r="E56" s="62">
        <v>130</v>
      </c>
      <c r="F56" s="76" t="s">
        <v>26</v>
      </c>
      <c r="G56" s="76" t="s">
        <v>26</v>
      </c>
      <c r="H56" s="76" t="str">
        <f t="shared" si="1"/>
        <v>Sonstiges: Sonstiges</v>
      </c>
      <c r="I56" s="79" t="s">
        <v>168</v>
      </c>
      <c r="Q56" s="1" t="str">
        <f>CONCATENATE($D$56," - ",F56)</f>
        <v>S - Sonstiges</v>
      </c>
      <c r="R56" s="1">
        <f t="shared" si="0"/>
        <v>130</v>
      </c>
    </row>
    <row r="57" spans="1:18" ht="15.75" thickBot="1" x14ac:dyDescent="0.3">
      <c r="A57" s="1">
        <v>192</v>
      </c>
      <c r="B57" s="1">
        <v>192</v>
      </c>
      <c r="C57" s="1">
        <v>192</v>
      </c>
      <c r="D57" s="62" t="s">
        <v>177</v>
      </c>
      <c r="E57" s="62">
        <v>140</v>
      </c>
      <c r="F57" s="78" t="s">
        <v>178</v>
      </c>
      <c r="G57" s="78" t="s">
        <v>178</v>
      </c>
      <c r="H57" s="78" t="str">
        <f t="shared" si="1"/>
        <v>unaufgeschlüsselt: unaufgeschlüsselt</v>
      </c>
      <c r="Q57" s="1" t="str">
        <f>CONCATENATE($D$57," - ",F57)</f>
        <v>X - unaufgeschlüsselt</v>
      </c>
      <c r="R57" s="1">
        <f t="shared" si="0"/>
        <v>140</v>
      </c>
    </row>
  </sheetData>
  <mergeCells count="6">
    <mergeCell ref="H1:H2"/>
    <mergeCell ref="A1:C1"/>
    <mergeCell ref="D1:D2"/>
    <mergeCell ref="E1:E2"/>
    <mergeCell ref="F1:F2"/>
    <mergeCell ref="G1:G2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Kategorievorschlag Alex</vt:lpstr>
      <vt:lpstr>Kategorievorschlag Visu-Team</vt:lpstr>
      <vt:lpstr>Kategorien Virtuelle Gebäude</vt:lpstr>
      <vt:lpstr>Kategorien ENTWURF</vt:lpstr>
      <vt:lpstr>Kategorien FINAL ALT</vt:lpstr>
      <vt:lpstr>Kategorien FINAL</vt:lpstr>
    </vt:vector>
  </TitlesOfParts>
  <Company>TU Wien - Campusversion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David</dc:creator>
  <cp:lastModifiedBy>Alexander David</cp:lastModifiedBy>
  <dcterms:created xsi:type="dcterms:W3CDTF">2017-10-12T09:18:07Z</dcterms:created>
  <dcterms:modified xsi:type="dcterms:W3CDTF">2019-02-06T15:36:28Z</dcterms:modified>
</cp:coreProperties>
</file>