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DieseArbeitsmappe"/>
  <mc:AlternateContent xmlns:mc="http://schemas.openxmlformats.org/markup-compatibility/2006">
    <mc:Choice Requires="x15">
      <x15ac:absPath xmlns:x15ac="http://schemas.microsoft.com/office/spreadsheetml/2010/11/ac" url="D:\Projects\MasterIA\TFM\smart-trajectory-planning\01_ProjectManagement\03_ProjectTracking\"/>
    </mc:Choice>
  </mc:AlternateContent>
  <xr:revisionPtr revIDLastSave="0" documentId="13_ncr:1_{04550670-78B9-4BEA-BC2E-8AF8CEBC6674}" xr6:coauthVersionLast="45" xr6:coauthVersionMax="45" xr10:uidLastSave="{00000000-0000-0000-0000-000000000000}"/>
  <bookViews>
    <workbookView xWindow="-120" yWindow="-120" windowWidth="29040" windowHeight="15840" tabRatio="861" xr2:uid="{00000000-000D-0000-FFFF-FFFF00000000}"/>
  </bookViews>
  <sheets>
    <sheet name="LOP" sheetId="2" r:id="rId1"/>
    <sheet name="Category Options" sheetId="3" r:id="rId2"/>
  </sheets>
  <definedNames>
    <definedName name="_Cat1">'Category Options'!$C$3:$C$14</definedName>
    <definedName name="_Cat2">'Category Options'!$E$3:$E$6</definedName>
    <definedName name="_Cat3">'Category Options'!#REF!</definedName>
    <definedName name="_Cat4">'Category Options'!$G$3:$G$7</definedName>
    <definedName name="_xlnm._FilterDatabase" localSheetId="1" hidden="1">'Category Options'!$A$4:$A$6</definedName>
    <definedName name="_xlnm._FilterDatabase" localSheetId="0" hidden="1">LOP!$A$18:$M$23</definedName>
    <definedName name="cat">'Category Options'!$A$3:$A$9</definedName>
    <definedName name="Category">'Category Options'!$A$5:$A$6</definedName>
    <definedName name="customer">'Category Options'!$K$5</definedName>
    <definedName name="_xlnm.Print_Area" localSheetId="0">LOP!$A$1:$N$21</definedName>
    <definedName name="financial">'Category Options'!$I$5</definedName>
    <definedName name="legal">'Category Options'!$G$5:$G$7</definedName>
    <definedName name="organizational">'Category Options'!$E$5:$E$6</definedName>
    <definedName name="rtype">#REF!</definedName>
    <definedName name="Spalte1">'Category Options'!#REF!</definedName>
    <definedName name="Status">#REF!</definedName>
    <definedName name="SUB_1">'Category Options'!#REF!</definedName>
    <definedName name="SUB_2">'Category Options'!#REF!</definedName>
    <definedName name="tech1">'Category Options'!$C$3:$C$14</definedName>
    <definedName name="technical">'Category Options'!$C$5:$C$14</definedName>
  </definedNames>
  <calcPr calcId="191029"/>
  <customWorkbookViews>
    <customWorkbookView name="u02of - Persönliche Ansicht" guid="{ED3D8CC8-3944-46BC-A824-06A99643BF0B}" mergeInterval="0" personalView="1" maximized="1" windowWidth="1276" windowHeight="83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A20" i="2" l="1"/>
  <c r="A21" i="2" s="1"/>
  <c r="A22" i="2" s="1"/>
  <c r="C8" i="2" l="1"/>
  <c r="D8" i="2" l="1"/>
  <c r="D10" i="2"/>
  <c r="D12" i="2"/>
  <c r="D9" i="2"/>
  <c r="D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MAISERT</author>
    <author>PUNTIBET</author>
    <author>Vogrin Tanja AVL/GRZ</author>
  </authors>
  <commentList>
    <comment ref="C18" authorId="0" shapeId="0" xr:uid="{00000000-0006-0000-0000-000001000000}">
      <text>
        <r>
          <rPr>
            <sz val="8"/>
            <color indexed="81"/>
            <rFont val="Tahoma"/>
            <family val="2"/>
          </rPr>
          <t>the person who identifies a new open point</t>
        </r>
      </text>
    </comment>
    <comment ref="E1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possible selection depends on category
you can add sub-categories on the "category options" tab
</t>
        </r>
      </text>
    </comment>
    <comment ref="F18" authorId="2" shapeId="0" xr:uid="{00000000-0006-0000-0000-000003000000}">
      <text>
        <r>
          <rPr>
            <sz val="9"/>
            <color indexed="81"/>
            <rFont val="Tahoma"/>
            <family val="2"/>
          </rPr>
          <t xml:space="preserve">Describe open issue
</t>
        </r>
      </text>
    </comment>
    <comment ref="H1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- low
- middle 
- high
</t>
        </r>
      </text>
    </comment>
    <comment ref="I1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- open
- in work
- solved
- canceled
</t>
        </r>
      </text>
    </comment>
    <comment ref="J18" authorId="1" shapeId="0" xr:uid="{00000000-0006-0000-0000-000006000000}">
      <text>
        <r>
          <rPr>
            <sz val="8"/>
            <color indexed="81"/>
            <rFont val="Tahoma"/>
            <family val="2"/>
          </rPr>
          <t>the person who is responsible for the processing</t>
        </r>
      </text>
    </comment>
    <comment ref="L18" authorId="2" shapeId="0" xr:uid="{00000000-0006-0000-0000-000007000000}">
      <text>
        <r>
          <rPr>
            <sz val="9"/>
            <color indexed="81"/>
            <rFont val="Tahoma"/>
            <family val="2"/>
          </rPr>
          <t xml:space="preserve">Describe how the effectiveness of the LOP issue was checked (e.g., was checked in document, was implemented in …..
</t>
        </r>
      </text>
    </comment>
    <comment ref="M18" authorId="0" shapeId="0" xr:uid="{00000000-0006-0000-0000-000008000000}">
      <text>
        <r>
          <rPr>
            <sz val="8"/>
            <color indexed="81"/>
            <rFont val="Tahoma"/>
            <family val="2"/>
          </rPr>
          <t>could the open point be relevant for the lessons learnt list, mark it as "yes"</t>
        </r>
      </text>
    </comment>
  </commentList>
</comments>
</file>

<file path=xl/sharedStrings.xml><?xml version="1.0" encoding="utf-8"?>
<sst xmlns="http://schemas.openxmlformats.org/spreadsheetml/2006/main" count="60" uniqueCount="44">
  <si>
    <t>Status:</t>
  </si>
  <si>
    <t>Status</t>
  </si>
  <si>
    <t>Category</t>
  </si>
  <si>
    <t>open</t>
  </si>
  <si>
    <t>Date of identification</t>
  </si>
  <si>
    <t>in work</t>
  </si>
  <si>
    <t>solved</t>
  </si>
  <si>
    <t>Due Date</t>
  </si>
  <si>
    <t>Priority Level:</t>
  </si>
  <si>
    <t>Sub-Category</t>
  </si>
  <si>
    <t>#</t>
  </si>
  <si>
    <t>proof of effectiveness</t>
  </si>
  <si>
    <t>Originator</t>
  </si>
  <si>
    <t>List of Open Points</t>
  </si>
  <si>
    <t>to solve as fast as possible - possible risk of major timeline delay, deviation from technical content goals, budget overrun, …</t>
  </si>
  <si>
    <t>to solve as fast as possible - possible risk of minor timeline delay, deviation from technical content goals, budget overrun, …</t>
  </si>
  <si>
    <t>open issues without impact on timeline delay, deviation from technical content goals, budget overrun, …</t>
  </si>
  <si>
    <t>high</t>
  </si>
  <si>
    <t>middle</t>
  </si>
  <si>
    <t>low</t>
  </si>
  <si>
    <t>canceled</t>
  </si>
  <si>
    <t>Categories</t>
  </si>
  <si>
    <t>Priority</t>
  </si>
  <si>
    <t>Sub-Categories financial</t>
  </si>
  <si>
    <t>Sub-Categories customer</t>
  </si>
  <si>
    <t>-</t>
  </si>
  <si>
    <t>Technical</t>
  </si>
  <si>
    <t>Organizational</t>
  </si>
  <si>
    <t xml:space="preserve">If possible, use the given category options otherwise you can add new sub-categories in the corresponding list on this sheet. </t>
  </si>
  <si>
    <t>Responsible</t>
  </si>
  <si>
    <t>Description</t>
  </si>
  <si>
    <t>Action / 
Improvement Suggestion</t>
  </si>
  <si>
    <t>LL relevant</t>
  </si>
  <si>
    <t>Project: Smart Trajectory Planning</t>
  </si>
  <si>
    <t>Félix Hernández del Olmo</t>
  </si>
  <si>
    <t>Crear un repositorio de Github donde compartir todos los archivos del proyecto.</t>
  </si>
  <si>
    <t>Borja Pintos</t>
  </si>
  <si>
    <t>08.11.2020</t>
  </si>
  <si>
    <t>https://github.com/bpintos/smart-trajectory-planning</t>
  </si>
  <si>
    <t>Crear un modelo del vehículo para utilizar junto con el algoritmo de aprendizaje por refuerzo. El modelo del vehículo se corresponde a un coche de radio control.</t>
  </si>
  <si>
    <t>https://github.com/bpintos/smart-trajectory-planning/tree/main/02_Development/03_VehicleModel</t>
  </si>
  <si>
    <t>El modelo del vehículo tiene lincado bloques de biblioteca que están almacenados en https://github.com/bpintos/smart-trajectory-planning/tree/main/02_Development/02_Libraries</t>
  </si>
  <si>
    <t>Realizar un estudio del libro Reinforcement Learning de Richard S. Sutton y Andrew G. Barto</t>
  </si>
  <si>
    <t>01.02.2021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</si>
</sst>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</font>
    <font>
      <b/>
      <sz val="8"/>
      <name val="Arial"/>
    </font>
    <font>
      <sz val="9"/>
      <name val="Arial"/>
    </font>
    <font>
      <b/>
      <sz val="14"/>
      <name val="Arial"/>
    </font>
    <font>
      <sz val="12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Fill="1" applyAlignment="1" applyProtection="1">
      <alignment wrapText="1"/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8" fillId="0" borderId="0" xfId="0" applyFont="1" applyFill="1" applyProtection="1">
      <protection locked="0"/>
    </xf>
    <xf numFmtId="164" fontId="4" fillId="0" borderId="3" xfId="0" applyNumberFormat="1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top"/>
    </xf>
    <xf numFmtId="0" fontId="9" fillId="0" borderId="7" xfId="0" applyFont="1" applyBorder="1" applyAlignment="1"/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/>
    <xf numFmtId="0" fontId="9" fillId="0" borderId="0" xfId="0" applyFont="1" applyBorder="1" applyAlignment="1">
      <alignment vertical="center" wrapText="1"/>
    </xf>
    <xf numFmtId="0" fontId="3" fillId="0" borderId="11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Fill="1" applyProtection="1">
      <protection locked="0"/>
    </xf>
    <xf numFmtId="0" fontId="9" fillId="0" borderId="0" xfId="0" applyFont="1" applyFill="1" applyAlignment="1" applyProtection="1">
      <alignment wrapText="1"/>
      <protection locked="0"/>
    </xf>
    <xf numFmtId="0" fontId="9" fillId="0" borderId="0" xfId="0" applyFont="1" applyFill="1" applyProtection="1">
      <protection locked="0"/>
    </xf>
    <xf numFmtId="0" fontId="4" fillId="0" borderId="13" xfId="0" applyFont="1" applyFill="1" applyBorder="1" applyAlignment="1">
      <alignment horizontal="left" vertical="top" wrapText="1"/>
    </xf>
    <xf numFmtId="164" fontId="0" fillId="0" borderId="0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164" fontId="0" fillId="0" borderId="12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3" fillId="0" borderId="15" xfId="0" applyFont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Fill="1" applyBorder="1" applyProtection="1">
      <protection locked="0"/>
    </xf>
    <xf numFmtId="0" fontId="9" fillId="0" borderId="12" xfId="0" applyFont="1" applyBorder="1" applyAlignment="1">
      <alignment vertical="center" wrapText="1"/>
    </xf>
    <xf numFmtId="0" fontId="9" fillId="0" borderId="8" xfId="0" applyFont="1" applyBorder="1" applyAlignment="1"/>
    <xf numFmtId="0" fontId="12" fillId="0" borderId="0" xfId="0" applyFont="1" applyFill="1" applyProtection="1">
      <protection locked="0"/>
    </xf>
    <xf numFmtId="0" fontId="12" fillId="0" borderId="0" xfId="0" applyFont="1" applyFill="1" applyAlignment="1" applyProtection="1">
      <alignment wrapText="1"/>
      <protection locked="0"/>
    </xf>
    <xf numFmtId="0" fontId="6" fillId="0" borderId="14" xfId="0" applyFont="1" applyFill="1" applyBorder="1" applyAlignment="1" applyProtection="1">
      <protection locked="0"/>
    </xf>
    <xf numFmtId="0" fontId="0" fillId="0" borderId="17" xfId="0" applyBorder="1" applyAlignment="1">
      <alignment vertical="center" wrapText="1"/>
    </xf>
    <xf numFmtId="1" fontId="0" fillId="0" borderId="18" xfId="0" applyNumberForma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164" fontId="0" fillId="0" borderId="11" xfId="0" applyNumberFormat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4" fontId="4" fillId="0" borderId="3" xfId="0" applyNumberFormat="1" applyFont="1" applyFill="1" applyBorder="1" applyAlignment="1">
      <alignment horizontal="left" vertical="top" wrapText="1"/>
    </xf>
    <xf numFmtId="14" fontId="4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0" fillId="0" borderId="4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164" fontId="1" fillId="0" borderId="9" xfId="0" applyNumberFormat="1" applyFont="1" applyFill="1" applyBorder="1" applyAlignment="1">
      <alignment horizontal="left" vertical="center" wrapText="1"/>
    </xf>
    <xf numFmtId="1" fontId="4" fillId="0" borderId="26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top" wrapText="1"/>
    </xf>
    <xf numFmtId="1" fontId="3" fillId="0" borderId="27" xfId="0" applyNumberFormat="1" applyFont="1" applyFill="1" applyBorder="1" applyAlignment="1">
      <alignment horizontal="center" vertical="center" wrapText="1"/>
    </xf>
    <xf numFmtId="164" fontId="3" fillId="0" borderId="28" xfId="0" applyNumberFormat="1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49" fontId="3" fillId="0" borderId="28" xfId="0" applyNumberFormat="1" applyFont="1" applyFill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9" fontId="3" fillId="0" borderId="31" xfId="0" applyNumberFormat="1" applyFont="1" applyBorder="1" applyAlignment="1">
      <alignment horizontal="center" vertical="center" wrapText="1"/>
    </xf>
    <xf numFmtId="9" fontId="3" fillId="0" borderId="32" xfId="0" applyNumberFormat="1" applyFont="1" applyBorder="1" applyAlignment="1">
      <alignment horizontal="center" vertical="center" wrapText="1"/>
    </xf>
    <xf numFmtId="9" fontId="3" fillId="0" borderId="3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" xfId="0" applyFont="1" applyFill="1" applyBorder="1" applyAlignment="1" applyProtection="1">
      <alignment horizontal="left" vertical="center" wrapText="1"/>
      <protection locked="0"/>
    </xf>
    <xf numFmtId="0" fontId="4" fillId="0" borderId="9" xfId="0" applyFont="1" applyFill="1" applyBorder="1" applyAlignment="1" applyProtection="1">
      <alignment horizontal="left" vertical="center" wrapText="1"/>
      <protection locked="0"/>
    </xf>
    <xf numFmtId="164" fontId="4" fillId="0" borderId="9" xfId="0" applyNumberFormat="1" applyFont="1" applyFill="1" applyBorder="1" applyAlignment="1" applyProtection="1">
      <alignment horizontal="left" vertical="center" wrapText="1"/>
      <protection locked="0"/>
    </xf>
    <xf numFmtId="1" fontId="4" fillId="0" borderId="20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34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4" xfId="0" applyFont="1" applyFill="1" applyBorder="1" applyAlignment="1" applyProtection="1">
      <alignment horizontal="left" vertical="center" wrapText="1"/>
      <protection locked="0"/>
    </xf>
    <xf numFmtId="0" fontId="4" fillId="0" borderId="22" xfId="0" applyFont="1" applyFill="1" applyBorder="1" applyAlignment="1" applyProtection="1">
      <alignment horizontal="left" vertical="center" wrapText="1"/>
      <protection locked="0"/>
    </xf>
    <xf numFmtId="164" fontId="4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9" xfId="0" applyFont="1" applyFill="1" applyBorder="1" applyAlignment="1" applyProtection="1">
      <alignment horizontal="left" vertical="top" wrapText="1"/>
      <protection locked="0"/>
    </xf>
    <xf numFmtId="0" fontId="4" fillId="0" borderId="22" xfId="0" applyFont="1" applyFill="1" applyBorder="1" applyAlignment="1" applyProtection="1">
      <alignment horizontal="left" vertical="top" wrapText="1"/>
      <protection locked="0"/>
    </xf>
    <xf numFmtId="14" fontId="4" fillId="0" borderId="34" xfId="0" applyNumberFormat="1" applyFont="1" applyFill="1" applyBorder="1" applyAlignment="1" applyProtection="1">
      <alignment horizontal="left" vertical="top" wrapText="1"/>
      <protection locked="0"/>
    </xf>
    <xf numFmtId="14" fontId="4" fillId="0" borderId="3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>
      <alignment horizontal="left" vertical="center" wrapText="1"/>
    </xf>
    <xf numFmtId="0" fontId="0" fillId="0" borderId="0" xfId="0" applyBorder="1"/>
    <xf numFmtId="0" fontId="2" fillId="0" borderId="24" xfId="0" applyFont="1" applyFill="1" applyBorder="1" applyAlignment="1" applyProtection="1">
      <alignment horizontal="left" vertical="top"/>
    </xf>
    <xf numFmtId="0" fontId="2" fillId="0" borderId="19" xfId="0" applyFont="1" applyFill="1" applyBorder="1" applyAlignment="1" applyProtection="1">
      <alignment horizontal="left" vertical="top"/>
    </xf>
    <xf numFmtId="0" fontId="2" fillId="0" borderId="20" xfId="0" applyFont="1" applyFill="1" applyBorder="1" applyAlignment="1" applyProtection="1">
      <alignment horizontal="left" vertical="top"/>
    </xf>
    <xf numFmtId="0" fontId="2" fillId="0" borderId="14" xfId="0" applyFont="1" applyFill="1" applyBorder="1" applyAlignment="1" applyProtection="1">
      <alignment horizontal="left" vertical="top"/>
    </xf>
    <xf numFmtId="0" fontId="2" fillId="0" borderId="12" xfId="0" applyFont="1" applyFill="1" applyBorder="1" applyAlignment="1" applyProtection="1">
      <alignment horizontal="left" vertical="top"/>
    </xf>
    <xf numFmtId="0" fontId="2" fillId="0" borderId="21" xfId="0" applyFont="1" applyFill="1" applyBorder="1" applyAlignment="1" applyProtection="1">
      <alignment horizontal="left" vertical="top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11" xfId="0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left" vertical="top"/>
    </xf>
    <xf numFmtId="0" fontId="2" fillId="0" borderId="25" xfId="0" applyFont="1" applyFill="1" applyBorder="1" applyAlignment="1" applyProtection="1">
      <alignment horizontal="left" vertical="top"/>
    </xf>
    <xf numFmtId="0" fontId="2" fillId="0" borderId="23" xfId="0" applyFont="1" applyFill="1" applyBorder="1" applyAlignment="1" applyProtection="1">
      <alignment horizontal="left" vertical="top"/>
    </xf>
    <xf numFmtId="0" fontId="2" fillId="0" borderId="8" xfId="0" applyFont="1" applyFill="1" applyBorder="1" applyAlignment="1" applyProtection="1">
      <alignment horizontal="left" vertical="top"/>
    </xf>
    <xf numFmtId="0" fontId="15" fillId="0" borderId="13" xfId="1" applyFill="1" applyBorder="1" applyAlignment="1">
      <alignment horizontal="left" vertical="top" wrapText="1"/>
    </xf>
  </cellXfs>
  <cellStyles count="2">
    <cellStyle name="Link" xfId="1" builtinId="8"/>
    <cellStyle name="Standard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43"/>
        </patternFill>
      </fill>
    </dxf>
    <dxf>
      <fill>
        <patternFill patternType="solid">
          <bgColor indexed="5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57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52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0"/>
        </patternFill>
      </fill>
    </dxf>
    <dxf>
      <fill>
        <patternFill>
          <bgColor indexed="43"/>
        </patternFill>
      </fill>
    </dxf>
    <dxf>
      <fill>
        <patternFill patternType="solid">
          <bgColor indexed="5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57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52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3"/>
        </patternFill>
      </fill>
    </dxf>
    <dxf>
      <fill>
        <patternFill patternType="solid">
          <bgColor indexed="5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57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52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9525</xdr:colOff>
      <xdr:row>0</xdr:row>
      <xdr:rowOff>0</xdr:rowOff>
    </xdr:to>
    <xdr:pic>
      <xdr:nvPicPr>
        <xdr:cNvPr id="21970" name="Picture 1" descr="AVL_kal_Logo_4C">
          <a:extLst>
            <a:ext uri="{FF2B5EF4-FFF2-40B4-BE49-F238E27FC236}">
              <a16:creationId xmlns:a16="http://schemas.microsoft.com/office/drawing/2014/main" id="{00000000-0008-0000-0000-0000D25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2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476250</xdr:colOff>
      <xdr:row>17</xdr:row>
      <xdr:rowOff>0</xdr:rowOff>
    </xdr:from>
    <xdr:to>
      <xdr:col>10</xdr:col>
      <xdr:colOff>676275</xdr:colOff>
      <xdr:row>17</xdr:row>
      <xdr:rowOff>0</xdr:rowOff>
    </xdr:to>
    <xdr:sp macro="" textlink="">
      <xdr:nvSpPr>
        <xdr:cNvPr id="21971" name="Rectangle 2">
          <a:extLst>
            <a:ext uri="{FF2B5EF4-FFF2-40B4-BE49-F238E27FC236}">
              <a16:creationId xmlns:a16="http://schemas.microsoft.com/office/drawing/2014/main" id="{00000000-0008-0000-0000-0000D3550000}"/>
            </a:ext>
          </a:extLst>
        </xdr:cNvPr>
        <xdr:cNvSpPr>
          <a:spLocks noChangeArrowheads="1"/>
        </xdr:cNvSpPr>
      </xdr:nvSpPr>
      <xdr:spPr bwMode="auto">
        <a:xfrm>
          <a:off x="8924925" y="3105150"/>
          <a:ext cx="2000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476250</xdr:colOff>
      <xdr:row>17</xdr:row>
      <xdr:rowOff>0</xdr:rowOff>
    </xdr:from>
    <xdr:to>
      <xdr:col>10</xdr:col>
      <xdr:colOff>676275</xdr:colOff>
      <xdr:row>17</xdr:row>
      <xdr:rowOff>0</xdr:rowOff>
    </xdr:to>
    <xdr:sp macro="" textlink="">
      <xdr:nvSpPr>
        <xdr:cNvPr id="21972" name="Rectangle 3">
          <a:extLst>
            <a:ext uri="{FF2B5EF4-FFF2-40B4-BE49-F238E27FC236}">
              <a16:creationId xmlns:a16="http://schemas.microsoft.com/office/drawing/2014/main" id="{00000000-0008-0000-0000-0000D4550000}"/>
            </a:ext>
          </a:extLst>
        </xdr:cNvPr>
        <xdr:cNvSpPr>
          <a:spLocks noChangeArrowheads="1"/>
        </xdr:cNvSpPr>
      </xdr:nvSpPr>
      <xdr:spPr bwMode="auto">
        <a:xfrm>
          <a:off x="8924925" y="3105150"/>
          <a:ext cx="2000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</xdr:sp>
    <xdr:clientData/>
  </xdr:twoCellAnchor>
  <xdr:twoCellAnchor>
    <xdr:from>
      <xdr:col>2</xdr:col>
      <xdr:colOff>457200</xdr:colOff>
      <xdr:row>13</xdr:row>
      <xdr:rowOff>9525</xdr:rowOff>
    </xdr:from>
    <xdr:to>
      <xdr:col>2</xdr:col>
      <xdr:colOff>685800</xdr:colOff>
      <xdr:row>14</xdr:row>
      <xdr:rowOff>9525</xdr:rowOff>
    </xdr:to>
    <xdr:sp macro="" textlink="">
      <xdr:nvSpPr>
        <xdr:cNvPr id="21973" name="Rectangle 4">
          <a:extLst>
            <a:ext uri="{FF2B5EF4-FFF2-40B4-BE49-F238E27FC236}">
              <a16:creationId xmlns:a16="http://schemas.microsoft.com/office/drawing/2014/main" id="{00000000-0008-0000-0000-0000D5550000}"/>
            </a:ext>
          </a:extLst>
        </xdr:cNvPr>
        <xdr:cNvSpPr>
          <a:spLocks noChangeArrowheads="1"/>
        </xdr:cNvSpPr>
      </xdr:nvSpPr>
      <xdr:spPr bwMode="auto">
        <a:xfrm>
          <a:off x="1609725" y="2457450"/>
          <a:ext cx="2286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457200</xdr:colOff>
      <xdr:row>15</xdr:row>
      <xdr:rowOff>0</xdr:rowOff>
    </xdr:from>
    <xdr:to>
      <xdr:col>2</xdr:col>
      <xdr:colOff>685800</xdr:colOff>
      <xdr:row>16</xdr:row>
      <xdr:rowOff>0</xdr:rowOff>
    </xdr:to>
    <xdr:sp macro="" textlink="">
      <xdr:nvSpPr>
        <xdr:cNvPr id="21974" name="Rectangle 5">
          <a:extLst>
            <a:ext uri="{FF2B5EF4-FFF2-40B4-BE49-F238E27FC236}">
              <a16:creationId xmlns:a16="http://schemas.microsoft.com/office/drawing/2014/main" id="{00000000-0008-0000-0000-0000D6550000}"/>
            </a:ext>
          </a:extLst>
        </xdr:cNvPr>
        <xdr:cNvSpPr>
          <a:spLocks noChangeArrowheads="1"/>
        </xdr:cNvSpPr>
      </xdr:nvSpPr>
      <xdr:spPr bwMode="auto">
        <a:xfrm>
          <a:off x="1609725" y="2771775"/>
          <a:ext cx="2286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457200</xdr:colOff>
      <xdr:row>14</xdr:row>
      <xdr:rowOff>0</xdr:rowOff>
    </xdr:from>
    <xdr:to>
      <xdr:col>2</xdr:col>
      <xdr:colOff>685800</xdr:colOff>
      <xdr:row>15</xdr:row>
      <xdr:rowOff>0</xdr:rowOff>
    </xdr:to>
    <xdr:sp macro="" textlink="">
      <xdr:nvSpPr>
        <xdr:cNvPr id="21976" name="Rectangle 20">
          <a:extLst>
            <a:ext uri="{FF2B5EF4-FFF2-40B4-BE49-F238E27FC236}">
              <a16:creationId xmlns:a16="http://schemas.microsoft.com/office/drawing/2014/main" id="{00000000-0008-0000-0000-0000D8550000}"/>
            </a:ext>
          </a:extLst>
        </xdr:cNvPr>
        <xdr:cNvSpPr>
          <a:spLocks noChangeArrowheads="1"/>
        </xdr:cNvSpPr>
      </xdr:nvSpPr>
      <xdr:spPr bwMode="auto">
        <a:xfrm>
          <a:off x="1609725" y="2609850"/>
          <a:ext cx="2286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8:M23" totalsRowShown="0" headerRowDxfId="25" headerRowBorderDxfId="24" tableBorderDxfId="23" totalsRowBorderDxfId="22">
  <autoFilter ref="A18:M23" xr:uid="{00000000-0009-0000-0100-000001000000}"/>
  <tableColumns count="13">
    <tableColumn id="1" xr3:uid="{00000000-0010-0000-0000-000001000000}" name="#" dataDxfId="21">
      <calculatedColumnFormula>A18+1</calculatedColumnFormula>
    </tableColumn>
    <tableColumn id="2" xr3:uid="{00000000-0010-0000-0000-000002000000}" name="Date of identification" dataDxfId="20"/>
    <tableColumn id="3" xr3:uid="{00000000-0010-0000-0000-000003000000}" name="Originator" dataDxfId="19"/>
    <tableColumn id="4" xr3:uid="{00000000-0010-0000-0000-000004000000}" name="Category" dataDxfId="18"/>
    <tableColumn id="5" xr3:uid="{00000000-0010-0000-0000-000005000000}" name="Sub-Category" dataDxfId="17"/>
    <tableColumn id="6" xr3:uid="{00000000-0010-0000-0000-000006000000}" name="Description" dataDxfId="16"/>
    <tableColumn id="7" xr3:uid="{00000000-0010-0000-0000-000007000000}" name="Action / _x000a_Improvement Suggestion" dataDxfId="15"/>
    <tableColumn id="8" xr3:uid="{00000000-0010-0000-0000-000008000000}" name="Priority" dataDxfId="14"/>
    <tableColumn id="9" xr3:uid="{00000000-0010-0000-0000-000009000000}" name="Status" dataDxfId="13"/>
    <tableColumn id="10" xr3:uid="{00000000-0010-0000-0000-00000A000000}" name="Responsible" dataDxfId="12"/>
    <tableColumn id="11" xr3:uid="{00000000-0010-0000-0000-00000B000000}" name="Due Date" dataDxfId="11"/>
    <tableColumn id="12" xr3:uid="{00000000-0010-0000-0000-00000C000000}" name="proof of effectiveness" dataDxfId="10"/>
    <tableColumn id="13" xr3:uid="{00000000-0010-0000-0000-00000D000000}" name="LL relevan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Liste1" displayName="Liste1" ref="A4:A6" totalsRowShown="0" headerRowDxfId="8" dataDxfId="7">
  <autoFilter ref="A4:A6" xr:uid="{00000000-0009-0000-0100-00000F000000}"/>
  <tableColumns count="1">
    <tableColumn id="1" xr3:uid="{00000000-0010-0000-0100-000001000000}" name="Categories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Liste426" displayName="Liste426" ref="I4:I5" totalsRowShown="0" headerRowDxfId="5" dataDxfId="4">
  <autoFilter ref="I4:I5" xr:uid="{00000000-0009-0000-0100-000019000000}"/>
  <tableColumns count="1">
    <tableColumn id="1" xr3:uid="{00000000-0010-0000-0500-000001000000}" name="Sub-Categories financial" dataDxfId="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6000000}" name="Liste42627" displayName="Liste42627" ref="K4:K5" totalsRowShown="0" headerRowDxfId="2" dataDxfId="1">
  <autoFilter ref="K4:K5" xr:uid="{00000000-0009-0000-0100-00001A000000}"/>
  <tableColumns count="1">
    <tableColumn id="1" xr3:uid="{00000000-0010-0000-0600-000001000000}" name="Sub-Categories custom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https://github.com/bpintos/smart-trajectory-planning/tree/main/02_Development/03_VehicleModel" TargetMode="External"/><Relationship Id="rId1" Type="http://schemas.openxmlformats.org/officeDocument/2006/relationships/hyperlink" Target="https://github.com/bpintos/smart-trajectory-planning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N25"/>
  <sheetViews>
    <sheetView tabSelected="1" zoomScale="96" zoomScaleNormal="96" zoomScaleSheetLayoutView="85" workbookViewId="0">
      <pane ySplit="18" topLeftCell="A19" activePane="bottomLeft" state="frozen"/>
      <selection activeCell="C1" sqref="C1"/>
      <selection pane="bottomLeft" activeCell="B24" sqref="B24"/>
    </sheetView>
  </sheetViews>
  <sheetFormatPr baseColWidth="10" defaultColWidth="11.42578125" defaultRowHeight="12.75" x14ac:dyDescent="0.2"/>
  <cols>
    <col min="1" max="1" width="4.5703125" style="2" customWidth="1"/>
    <col min="2" max="2" width="23.28515625" style="2" customWidth="1"/>
    <col min="3" max="3" width="16.7109375" style="1" bestFit="1" customWidth="1"/>
    <col min="4" max="4" width="12.28515625" style="2" customWidth="1"/>
    <col min="5" max="5" width="19.7109375" style="2" hidden="1" customWidth="1"/>
    <col min="6" max="6" width="37.42578125" style="2" customWidth="1"/>
    <col min="7" max="7" width="36.5703125" style="2" customWidth="1"/>
    <col min="8" max="8" width="11.28515625" style="2" customWidth="1"/>
    <col min="9" max="9" width="9.85546875" style="2" bestFit="1" customWidth="1"/>
    <col min="10" max="10" width="16.140625" style="2" customWidth="1"/>
    <col min="11" max="11" width="11.85546875" style="2" customWidth="1"/>
    <col min="12" max="12" width="29.28515625" style="2" bestFit="1" customWidth="1"/>
    <col min="13" max="13" width="19.85546875" style="2" bestFit="1" customWidth="1"/>
    <col min="14" max="14" width="8.7109375" style="2" customWidth="1"/>
    <col min="15" max="16384" width="11.42578125" style="2"/>
  </cols>
  <sheetData>
    <row r="1" spans="1:13" ht="18.75" customHeight="1" x14ac:dyDescent="0.2">
      <c r="A1" s="11"/>
      <c r="B1" s="59"/>
      <c r="C1" s="100" t="s">
        <v>13</v>
      </c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ht="18.75" customHeight="1" x14ac:dyDescent="0.2">
      <c r="A2" s="12"/>
      <c r="B2" s="60"/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s="13" customFormat="1" ht="18.75" customHeight="1" x14ac:dyDescent="0.2">
      <c r="A3" s="12"/>
      <c r="B3" s="61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8"/>
    </row>
    <row r="4" spans="1:13" s="13" customFormat="1" ht="18.75" customHeight="1" x14ac:dyDescent="0.2">
      <c r="A4" s="12"/>
      <c r="B4" s="61"/>
      <c r="C4" s="94"/>
      <c r="D4" s="95"/>
      <c r="E4" s="95"/>
      <c r="F4" s="96"/>
      <c r="G4" s="109" t="s">
        <v>33</v>
      </c>
      <c r="H4" s="95"/>
      <c r="I4" s="95"/>
      <c r="J4" s="95"/>
      <c r="K4" s="95"/>
      <c r="L4" s="95"/>
      <c r="M4" s="110"/>
    </row>
    <row r="5" spans="1:13" s="13" customFormat="1" ht="15" customHeight="1" thickBot="1" x14ac:dyDescent="0.25">
      <c r="A5" s="48"/>
      <c r="B5" s="48"/>
      <c r="C5" s="97"/>
      <c r="D5" s="98"/>
      <c r="E5" s="98"/>
      <c r="F5" s="99"/>
      <c r="G5" s="111"/>
      <c r="H5" s="98"/>
      <c r="I5" s="98"/>
      <c r="J5" s="98"/>
      <c r="K5" s="98"/>
      <c r="L5" s="98"/>
      <c r="M5" s="112"/>
    </row>
    <row r="6" spans="1:13" x14ac:dyDescent="0.2">
      <c r="A6" s="3"/>
      <c r="B6" s="3"/>
    </row>
    <row r="7" spans="1:13" ht="13.5" thickBot="1" x14ac:dyDescent="0.25">
      <c r="B7" s="3"/>
      <c r="C7" s="5"/>
      <c r="D7" s="43"/>
      <c r="E7" s="3"/>
      <c r="F7" s="3"/>
      <c r="G7" s="3"/>
      <c r="H7" s="3"/>
      <c r="I7" s="3"/>
      <c r="J7" s="4"/>
      <c r="K7" s="4"/>
      <c r="L7" s="4"/>
      <c r="M7" s="4"/>
    </row>
    <row r="8" spans="1:13" s="7" customFormat="1" ht="12.75" customHeight="1" x14ac:dyDescent="0.2">
      <c r="A8" s="35"/>
      <c r="B8" s="40" t="s">
        <v>0</v>
      </c>
      <c r="C8" s="6">
        <f>SUM(C9:C12)</f>
        <v>3</v>
      </c>
      <c r="D8" s="72">
        <f>IFERROR(C8/$C$8,"-")</f>
        <v>1</v>
      </c>
      <c r="E8" s="21"/>
      <c r="F8" s="21"/>
      <c r="G8" s="25"/>
      <c r="H8" s="25"/>
      <c r="I8" s="21"/>
      <c r="J8" s="21"/>
      <c r="K8" s="21"/>
      <c r="L8" s="21"/>
      <c r="M8" s="26"/>
    </row>
    <row r="9" spans="1:13" s="7" customFormat="1" ht="12.75" customHeight="1" x14ac:dyDescent="0.2">
      <c r="A9" s="36"/>
      <c r="B9" s="41" t="s">
        <v>3</v>
      </c>
      <c r="C9" s="8">
        <f>COUNTIF(I19:I23,"open")</f>
        <v>0</v>
      </c>
      <c r="D9" s="73">
        <f t="shared" ref="D9:D12" si="0">IFERROR(C9/$C$8,"-")</f>
        <v>0</v>
      </c>
      <c r="E9" s="19"/>
      <c r="F9" s="19"/>
      <c r="G9" s="22"/>
      <c r="H9" s="22"/>
      <c r="I9" s="19"/>
      <c r="J9" s="19"/>
      <c r="K9" s="19"/>
      <c r="L9" s="19"/>
      <c r="M9" s="15"/>
    </row>
    <row r="10" spans="1:13" s="7" customFormat="1" ht="12.75" customHeight="1" x14ac:dyDescent="0.2">
      <c r="A10" s="36"/>
      <c r="B10" s="41" t="s">
        <v>5</v>
      </c>
      <c r="C10" s="8">
        <f>COUNTIF(I19:I23,"in work")</f>
        <v>1</v>
      </c>
      <c r="D10" s="73">
        <f t="shared" si="0"/>
        <v>0.33333333333333331</v>
      </c>
      <c r="E10" s="19"/>
      <c r="F10" s="19"/>
      <c r="G10" s="23"/>
      <c r="H10" s="23"/>
      <c r="I10" s="19"/>
      <c r="J10" s="19"/>
      <c r="K10" s="19"/>
      <c r="L10" s="19"/>
      <c r="M10" s="16"/>
    </row>
    <row r="11" spans="1:13" s="7" customFormat="1" ht="12.75" customHeight="1" x14ac:dyDescent="0.2">
      <c r="A11" s="36"/>
      <c r="B11" s="41" t="s">
        <v>6</v>
      </c>
      <c r="C11" s="8">
        <f>COUNTIF(I19:I23,"solved")</f>
        <v>2</v>
      </c>
      <c r="D11" s="73">
        <f t="shared" si="0"/>
        <v>0.66666666666666663</v>
      </c>
      <c r="E11" s="19"/>
      <c r="F11" s="19"/>
      <c r="G11" s="24"/>
      <c r="H11" s="24"/>
      <c r="I11" s="19"/>
      <c r="J11" s="19"/>
      <c r="K11" s="19"/>
      <c r="L11" s="19"/>
      <c r="M11" s="16"/>
    </row>
    <row r="12" spans="1:13" s="7" customFormat="1" ht="12.75" customHeight="1" thickBot="1" x14ac:dyDescent="0.25">
      <c r="A12" s="37"/>
      <c r="B12" s="49" t="s">
        <v>20</v>
      </c>
      <c r="C12" s="50">
        <f>COUNTIF(I19:I23,"canceled")</f>
        <v>0</v>
      </c>
      <c r="D12" s="74">
        <f t="shared" si="0"/>
        <v>0</v>
      </c>
      <c r="E12" s="33"/>
      <c r="F12" s="33"/>
      <c r="G12" s="44"/>
      <c r="H12" s="44"/>
      <c r="I12" s="33"/>
      <c r="J12" s="33"/>
      <c r="K12" s="33"/>
      <c r="L12" s="33"/>
      <c r="M12" s="45"/>
    </row>
    <row r="13" spans="1:13" s="7" customFormat="1" ht="12.75" customHeight="1" x14ac:dyDescent="0.2">
      <c r="A13" s="36"/>
      <c r="B13" s="51" t="s">
        <v>8</v>
      </c>
      <c r="C13" s="52"/>
      <c r="D13" s="71"/>
      <c r="E13" s="21"/>
      <c r="F13" s="21"/>
      <c r="G13" s="53"/>
      <c r="H13" s="53"/>
      <c r="I13" s="21"/>
      <c r="J13" s="21"/>
      <c r="K13" s="21"/>
      <c r="L13" s="19"/>
      <c r="M13" s="16"/>
    </row>
    <row r="14" spans="1:13" s="7" customFormat="1" ht="12.75" customHeight="1" x14ac:dyDescent="0.2">
      <c r="A14" s="36"/>
      <c r="B14" s="54" t="s">
        <v>17</v>
      </c>
      <c r="C14" s="19"/>
      <c r="D14" s="31" t="s">
        <v>14</v>
      </c>
      <c r="E14" s="31"/>
      <c r="F14" s="31"/>
      <c r="G14" s="31"/>
      <c r="H14" s="31"/>
      <c r="I14" s="19"/>
      <c r="J14" s="19"/>
      <c r="K14" s="19"/>
      <c r="L14" s="19"/>
      <c r="M14" s="32"/>
    </row>
    <row r="15" spans="1:13" s="7" customFormat="1" ht="12.75" customHeight="1" x14ac:dyDescent="0.2">
      <c r="A15" s="36"/>
      <c r="B15" s="54" t="s">
        <v>18</v>
      </c>
      <c r="C15" s="19"/>
      <c r="D15" s="31" t="s">
        <v>15</v>
      </c>
      <c r="E15" s="31"/>
      <c r="F15" s="31"/>
      <c r="G15" s="31"/>
      <c r="H15" s="31"/>
      <c r="I15" s="19"/>
      <c r="J15" s="19"/>
      <c r="K15" s="19"/>
      <c r="L15" s="19"/>
      <c r="M15" s="32"/>
    </row>
    <row r="16" spans="1:13" s="7" customFormat="1" ht="12.75" customHeight="1" thickBot="1" x14ac:dyDescent="0.25">
      <c r="A16" s="37"/>
      <c r="B16" s="55" t="s">
        <v>19</v>
      </c>
      <c r="C16" s="33"/>
      <c r="D16" s="38" t="s">
        <v>16</v>
      </c>
      <c r="E16" s="38"/>
      <c r="F16" s="38"/>
      <c r="G16" s="38"/>
      <c r="H16" s="38"/>
      <c r="I16" s="33"/>
      <c r="J16" s="33"/>
      <c r="K16" s="33"/>
      <c r="L16" s="33"/>
      <c r="M16" s="39"/>
    </row>
    <row r="17" spans="1:14" s="7" customFormat="1" ht="13.5" thickBot="1" x14ac:dyDescent="0.25">
      <c r="B17" s="9"/>
      <c r="C17" s="20"/>
      <c r="I17" s="33"/>
      <c r="K17" s="34"/>
      <c r="L17" s="92"/>
      <c r="M17" s="93"/>
    </row>
    <row r="18" spans="1:14" s="7" customFormat="1" ht="45.6" customHeight="1" x14ac:dyDescent="0.2">
      <c r="A18" s="65" t="s">
        <v>10</v>
      </c>
      <c r="B18" s="66" t="s">
        <v>4</v>
      </c>
      <c r="C18" s="66" t="s">
        <v>12</v>
      </c>
      <c r="D18" s="66" t="s">
        <v>2</v>
      </c>
      <c r="E18" s="66" t="s">
        <v>9</v>
      </c>
      <c r="F18" s="66" t="s">
        <v>30</v>
      </c>
      <c r="G18" s="66" t="s">
        <v>31</v>
      </c>
      <c r="H18" s="67" t="s">
        <v>22</v>
      </c>
      <c r="I18" s="68" t="s">
        <v>1</v>
      </c>
      <c r="J18" s="69" t="s">
        <v>29</v>
      </c>
      <c r="K18" s="66" t="s">
        <v>7</v>
      </c>
      <c r="L18" s="66" t="s">
        <v>11</v>
      </c>
      <c r="M18" s="70" t="s">
        <v>32</v>
      </c>
      <c r="N18" s="42"/>
    </row>
    <row r="19" spans="1:14" s="7" customFormat="1" ht="25.5" x14ac:dyDescent="0.2">
      <c r="A19" s="63">
        <v>1</v>
      </c>
      <c r="B19" s="57">
        <v>44125</v>
      </c>
      <c r="C19" s="14" t="s">
        <v>34</v>
      </c>
      <c r="D19" s="17" t="s">
        <v>26</v>
      </c>
      <c r="E19" s="17"/>
      <c r="F19" s="58" t="s">
        <v>35</v>
      </c>
      <c r="G19" s="58"/>
      <c r="H19" s="10" t="s">
        <v>17</v>
      </c>
      <c r="I19" s="18" t="s">
        <v>6</v>
      </c>
      <c r="J19" s="62" t="s">
        <v>36</v>
      </c>
      <c r="K19" s="56" t="s">
        <v>37</v>
      </c>
      <c r="L19" s="113" t="s">
        <v>38</v>
      </c>
      <c r="M19" s="64"/>
    </row>
    <row r="20" spans="1:14" s="7" customFormat="1" ht="51" x14ac:dyDescent="0.2">
      <c r="A20" s="63">
        <f>A19+1</f>
        <v>2</v>
      </c>
      <c r="B20" s="83">
        <v>44125</v>
      </c>
      <c r="C20" s="84" t="s">
        <v>36</v>
      </c>
      <c r="D20" s="85" t="s">
        <v>26</v>
      </c>
      <c r="E20" s="86"/>
      <c r="F20" s="85" t="s">
        <v>39</v>
      </c>
      <c r="G20" s="85" t="s">
        <v>41</v>
      </c>
      <c r="H20" s="75" t="s">
        <v>17</v>
      </c>
      <c r="I20" s="76" t="s">
        <v>6</v>
      </c>
      <c r="J20" s="87" t="s">
        <v>36</v>
      </c>
      <c r="K20" s="90" t="s">
        <v>37</v>
      </c>
      <c r="L20" s="113" t="s">
        <v>40</v>
      </c>
      <c r="M20" s="64"/>
    </row>
    <row r="21" spans="1:14" ht="22.5" x14ac:dyDescent="0.2">
      <c r="A21" s="63">
        <f>A20+1</f>
        <v>3</v>
      </c>
      <c r="B21" s="77">
        <v>44125</v>
      </c>
      <c r="C21" s="78" t="s">
        <v>34</v>
      </c>
      <c r="D21" s="79" t="s">
        <v>26</v>
      </c>
      <c r="E21" s="80"/>
      <c r="F21" s="79" t="s">
        <v>42</v>
      </c>
      <c r="G21" s="79"/>
      <c r="H21" s="10" t="s">
        <v>18</v>
      </c>
      <c r="I21" s="18" t="s">
        <v>5</v>
      </c>
      <c r="J21" s="81" t="s">
        <v>36</v>
      </c>
      <c r="K21" s="91" t="s">
        <v>43</v>
      </c>
      <c r="L21" s="30"/>
      <c r="M21" s="64"/>
    </row>
    <row r="22" spans="1:14" x14ac:dyDescent="0.2">
      <c r="A22" s="63">
        <f>A21+1</f>
        <v>4</v>
      </c>
      <c r="B22" s="77"/>
      <c r="C22" s="78"/>
      <c r="D22" s="17"/>
      <c r="E22" s="80"/>
      <c r="F22" s="79"/>
      <c r="G22" s="79"/>
      <c r="H22" s="10"/>
      <c r="I22" s="18"/>
      <c r="J22" s="81"/>
      <c r="K22" s="91"/>
      <c r="L22" s="30"/>
      <c r="M22" s="64"/>
    </row>
    <row r="23" spans="1:14" x14ac:dyDescent="0.2">
      <c r="A23" s="82">
        <v>5</v>
      </c>
      <c r="B23" s="83"/>
      <c r="C23" s="84"/>
      <c r="D23" s="85"/>
      <c r="E23" s="86"/>
      <c r="F23" s="85"/>
      <c r="G23" s="85"/>
      <c r="H23" s="10"/>
      <c r="I23" s="18"/>
      <c r="J23" s="87"/>
      <c r="K23" s="90"/>
      <c r="L23" s="88"/>
      <c r="M23" s="89"/>
    </row>
    <row r="24" spans="1:14" x14ac:dyDescent="0.2">
      <c r="J24" s="29"/>
    </row>
    <row r="25" spans="1:14" x14ac:dyDescent="0.2">
      <c r="J25" s="29"/>
    </row>
  </sheetData>
  <mergeCells count="5">
    <mergeCell ref="L17:M17"/>
    <mergeCell ref="C4:F5"/>
    <mergeCell ref="C1:M2"/>
    <mergeCell ref="C3:M3"/>
    <mergeCell ref="G4:M5"/>
  </mergeCells>
  <phoneticPr fontId="4" type="noConversion"/>
  <conditionalFormatting sqref="J19 D19:E19">
    <cfRule type="cellIs" dxfId="50" priority="53" stopIfTrue="1" operator="equal">
      <formula>1</formula>
    </cfRule>
    <cfRule type="cellIs" dxfId="49" priority="54" stopIfTrue="1" operator="equal">
      <formula>2</formula>
    </cfRule>
    <cfRule type="cellIs" priority="55" stopIfTrue="1" operator="equal">
      <formula>3</formula>
    </cfRule>
  </conditionalFormatting>
  <conditionalFormatting sqref="I19:I21">
    <cfRule type="cellIs" dxfId="48" priority="65" stopIfTrue="1" operator="equal">
      <formula>"open"</formula>
    </cfRule>
    <cfRule type="cellIs" dxfId="47" priority="66" stopIfTrue="1" operator="equal">
      <formula>"in work"</formula>
    </cfRule>
    <cfRule type="cellIs" dxfId="46" priority="67" stopIfTrue="1" operator="equal">
      <formula>"solved"</formula>
    </cfRule>
  </conditionalFormatting>
  <conditionalFormatting sqref="H19:H21">
    <cfRule type="cellIs" dxfId="45" priority="59" stopIfTrue="1" operator="equal">
      <formula>$B$14</formula>
    </cfRule>
    <cfRule type="cellIs" dxfId="44" priority="60" stopIfTrue="1" operator="equal">
      <formula>$B$15</formula>
    </cfRule>
    <cfRule type="cellIs" dxfId="43" priority="61" stopIfTrue="1" operator="equal">
      <formula>$B$16</formula>
    </cfRule>
  </conditionalFormatting>
  <conditionalFormatting sqref="K19:K20">
    <cfRule type="cellIs" priority="32" stopIfTrue="1" operator="equal">
      <formula>0</formula>
    </cfRule>
    <cfRule type="expression" dxfId="42" priority="34" stopIfTrue="1">
      <formula>IF(OR($K19&lt;TODAY())*($I19&lt;&gt;"solved"),$K19&lt;TODAY())*($I19&lt;&gt;"canceled")</formula>
    </cfRule>
  </conditionalFormatting>
  <conditionalFormatting sqref="K21">
    <cfRule type="cellIs" priority="72" stopIfTrue="1" operator="equal">
      <formula>0</formula>
    </cfRule>
    <cfRule type="expression" dxfId="41" priority="73" stopIfTrue="1">
      <formula>IF(OR($K21&lt;TODAY())*(#REF!&lt;&gt;"solved"),$K21&lt;TODAY())*(#REF!&lt;&gt;"canceled")</formula>
    </cfRule>
  </conditionalFormatting>
  <conditionalFormatting sqref="K22">
    <cfRule type="cellIs" priority="90" stopIfTrue="1" operator="equal">
      <formula>0</formula>
    </cfRule>
    <cfRule type="expression" dxfId="40" priority="91" stopIfTrue="1">
      <formula>IF(OR($K22&lt;TODAY())*(#REF!&lt;&gt;"solved"),$K22&lt;TODAY())*(#REF!&lt;&gt;"canceled")</formula>
    </cfRule>
  </conditionalFormatting>
  <conditionalFormatting sqref="D22">
    <cfRule type="cellIs" dxfId="39" priority="13" stopIfTrue="1" operator="equal">
      <formula>1</formula>
    </cfRule>
    <cfRule type="cellIs" dxfId="38" priority="14" stopIfTrue="1" operator="equal">
      <formula>2</formula>
    </cfRule>
    <cfRule type="cellIs" priority="15" stopIfTrue="1" operator="equal">
      <formula>3</formula>
    </cfRule>
  </conditionalFormatting>
  <conditionalFormatting sqref="I22">
    <cfRule type="cellIs" dxfId="37" priority="10" stopIfTrue="1" operator="equal">
      <formula>"open"</formula>
    </cfRule>
    <cfRule type="cellIs" dxfId="36" priority="11" stopIfTrue="1" operator="equal">
      <formula>"in work"</formula>
    </cfRule>
    <cfRule type="cellIs" dxfId="35" priority="12" stopIfTrue="1" operator="equal">
      <formula>"solved"</formula>
    </cfRule>
  </conditionalFormatting>
  <conditionalFormatting sqref="H22">
    <cfRule type="cellIs" dxfId="34" priority="7" stopIfTrue="1" operator="equal">
      <formula>$B$14</formula>
    </cfRule>
    <cfRule type="cellIs" dxfId="33" priority="8" stopIfTrue="1" operator="equal">
      <formula>$B$15</formula>
    </cfRule>
    <cfRule type="cellIs" dxfId="32" priority="9" stopIfTrue="1" operator="equal">
      <formula>$B$16</formula>
    </cfRule>
  </conditionalFormatting>
  <conditionalFormatting sqref="I23">
    <cfRule type="cellIs" dxfId="31" priority="4" stopIfTrue="1" operator="equal">
      <formula>"open"</formula>
    </cfRule>
    <cfRule type="cellIs" dxfId="30" priority="5" stopIfTrue="1" operator="equal">
      <formula>"in work"</formula>
    </cfRule>
    <cfRule type="cellIs" dxfId="29" priority="6" stopIfTrue="1" operator="equal">
      <formula>"solved"</formula>
    </cfRule>
  </conditionalFormatting>
  <conditionalFormatting sqref="H23">
    <cfRule type="cellIs" dxfId="28" priority="1" stopIfTrue="1" operator="equal">
      <formula>$B$14</formula>
    </cfRule>
    <cfRule type="cellIs" dxfId="27" priority="2" stopIfTrue="1" operator="equal">
      <formula>$B$15</formula>
    </cfRule>
    <cfRule type="cellIs" dxfId="26" priority="3" stopIfTrue="1" operator="equal">
      <formula>$B$16</formula>
    </cfRule>
  </conditionalFormatting>
  <dataValidations count="5">
    <dataValidation type="list" allowBlank="1" showInputMessage="1" showErrorMessage="1" errorTitle="Wert muss aus der Liste stammen" promptTitle="Bitte aus Liste auswählen" sqref="I19" xr:uid="{00000000-0002-0000-0000-000000000000}">
      <formula1>$B$9:$B$12</formula1>
    </dataValidation>
    <dataValidation type="list" allowBlank="1" showInputMessage="1" showErrorMessage="1" sqref="H19:H21" xr:uid="{00000000-0002-0000-0000-000001000000}">
      <formula1>$B$14:$B$16</formula1>
    </dataValidation>
    <dataValidation type="list" allowBlank="1" showInputMessage="1" showErrorMessage="1" sqref="D19:D21" xr:uid="{00000000-0002-0000-0000-000002000000}">
      <formula1>Category</formula1>
    </dataValidation>
    <dataValidation type="list" allowBlank="1" showInputMessage="1" showErrorMessage="1" sqref="M19:M23" xr:uid="{00000000-0002-0000-0000-000003000000}">
      <formula1>"yes,no"</formula1>
    </dataValidation>
    <dataValidation type="list" allowBlank="1" showInputMessage="1" showErrorMessage="1" sqref="E19:E21" xr:uid="{00000000-0002-0000-0000-000004000000}">
      <formula1>IF($D19="technical",technical,IF($D19="organizational",organizational,IF($D19="financial","",IF($D19="legal",legal,""))))</formula1>
    </dataValidation>
  </dataValidations>
  <hyperlinks>
    <hyperlink ref="L19" r:id="rId1" xr:uid="{A79E8145-FC62-4A78-8583-51E5914BB29C}"/>
    <hyperlink ref="L20" r:id="rId2" xr:uid="{E1ED0632-8249-4A12-91F8-112CBA25CB30}"/>
  </hyperlinks>
  <printOptions horizontalCentered="1"/>
  <pageMargins left="0" right="0" top="1.5748031496062993" bottom="0.39370078740157483" header="0.39370078740157483" footer="0"/>
  <pageSetup paperSize="9" scale="61" orientation="landscape" r:id="rId3"/>
  <headerFooter alignWithMargins="0">
    <oddFooter>&amp;CConfidential © 2014 AVL List GmbH&amp;R&amp;P of &amp;N</oddFooter>
  </headerFooter>
  <drawing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pageSetUpPr fitToPage="1"/>
  </sheetPr>
  <dimension ref="A1:K15"/>
  <sheetViews>
    <sheetView zoomScaleNormal="100" zoomScaleSheetLayoutView="85" workbookViewId="0">
      <selection activeCell="C15" sqref="C15"/>
    </sheetView>
  </sheetViews>
  <sheetFormatPr baseColWidth="10" defaultColWidth="11.42578125" defaultRowHeight="12.75" x14ac:dyDescent="0.2"/>
  <cols>
    <col min="1" max="1" width="22.7109375" style="2" customWidth="1"/>
    <col min="2" max="2" width="8.7109375" style="2" customWidth="1"/>
    <col min="3" max="3" width="26.28515625" style="2" bestFit="1" customWidth="1"/>
    <col min="4" max="4" width="8.7109375" style="2" customWidth="1"/>
    <col min="5" max="5" width="31.28515625" style="28" bestFit="1" customWidth="1"/>
    <col min="6" max="6" width="8.7109375" style="28" customWidth="1"/>
    <col min="7" max="7" width="22.7109375" style="29" customWidth="1"/>
    <col min="8" max="8" width="0" style="2" hidden="1" customWidth="1"/>
    <col min="9" max="9" width="25.85546875" style="2" hidden="1" customWidth="1"/>
    <col min="10" max="10" width="11.42578125" style="2" hidden="1" customWidth="1"/>
    <col min="11" max="11" width="26.28515625" style="2" hidden="1" customWidth="1"/>
    <col min="12" max="16384" width="11.42578125" style="2"/>
  </cols>
  <sheetData>
    <row r="1" spans="1:11" s="46" customFormat="1" ht="20.25" x14ac:dyDescent="0.3">
      <c r="A1" s="46" t="s">
        <v>2</v>
      </c>
      <c r="E1" s="47"/>
      <c r="F1" s="47"/>
    </row>
    <row r="2" spans="1:11" x14ac:dyDescent="0.2">
      <c r="A2" s="29" t="s">
        <v>28</v>
      </c>
    </row>
    <row r="4" spans="1:11" x14ac:dyDescent="0.2">
      <c r="A4" s="27" t="s">
        <v>21</v>
      </c>
      <c r="C4" s="27"/>
      <c r="E4" s="27"/>
      <c r="G4" s="27"/>
      <c r="I4" s="27" t="s">
        <v>23</v>
      </c>
      <c r="K4" s="27" t="s">
        <v>24</v>
      </c>
    </row>
    <row r="5" spans="1:11" x14ac:dyDescent="0.2">
      <c r="A5" s="2" t="s">
        <v>26</v>
      </c>
      <c r="C5" s="29"/>
      <c r="E5" s="2"/>
      <c r="I5" s="29" t="s">
        <v>25</v>
      </c>
      <c r="K5" s="29" t="s">
        <v>25</v>
      </c>
    </row>
    <row r="6" spans="1:11" x14ac:dyDescent="0.2">
      <c r="A6" s="2" t="s">
        <v>27</v>
      </c>
      <c r="C6" s="28"/>
      <c r="I6" s="29"/>
    </row>
    <row r="7" spans="1:11" x14ac:dyDescent="0.2">
      <c r="C7" s="28"/>
      <c r="E7"/>
      <c r="I7" s="29"/>
    </row>
    <row r="8" spans="1:11" x14ac:dyDescent="0.2">
      <c r="E8"/>
      <c r="G8"/>
    </row>
    <row r="10" spans="1:11" x14ac:dyDescent="0.2">
      <c r="A10" s="29"/>
      <c r="C10"/>
    </row>
    <row r="15" spans="1:11" x14ac:dyDescent="0.2">
      <c r="C15"/>
    </row>
  </sheetData>
  <sheetProtection selectLockedCells="1"/>
  <phoneticPr fontId="4" type="noConversion"/>
  <printOptions horizontalCentered="1"/>
  <pageMargins left="0" right="0" top="1.5748031496062993" bottom="0.39370078740157483" header="0.39370078740157483" footer="0"/>
  <pageSetup paperSize="9" scale="79" orientation="portrait" r:id="rId1"/>
  <headerFooter alignWithMargins="0">
    <oddFooter>&amp;CConfidential © 2014 AVL List GmbH&amp;R&amp;P of &amp;N</oddFooter>
  </headerFooter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E0B7BB369D3419E0ED9F581F739BD" ma:contentTypeVersion="16" ma:contentTypeDescription="Create a new document." ma:contentTypeScope="" ma:versionID="976bd6938e44c1dcdd5f67a55d8433a0">
  <xsd:schema xmlns:xsd="http://www.w3.org/2001/XMLSchema" xmlns:xs="http://www.w3.org/2001/XMLSchema" xmlns:p="http://schemas.microsoft.com/office/2006/metadata/properties" xmlns:ns2="10670bcc-74e0-4877-b790-4dbfaed6242e" xmlns:ns3="00422b53-a36d-459d-ab5c-0f8b47c19232" xmlns:ns4="http://schemas.microsoft.com/sharepoint/v4" targetNamespace="http://schemas.microsoft.com/office/2006/metadata/properties" ma:root="true" ma:fieldsID="210a6456c46a53791216e6b7deedec1e" ns2:_="" ns3:_="" ns4:_="">
    <xsd:import namespace="10670bcc-74e0-4877-b790-4dbfaed6242e"/>
    <xsd:import namespace="00422b53-a36d-459d-ab5c-0f8b47c19232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thod1" minOccurs="0"/>
                <xsd:element ref="ns2:Category"/>
                <xsd:element ref="ns2:Additional_x0020_Method" minOccurs="0"/>
                <xsd:element ref="ns2:Process" minOccurs="0"/>
                <xsd:element ref="ns3:Process_x0020_Phase" minOccurs="0"/>
                <xsd:element ref="ns4:IconOverlay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70bcc-74e0-4877-b790-4dbfaed6242e" elementFormDefault="qualified">
    <xsd:import namespace="http://schemas.microsoft.com/office/2006/documentManagement/types"/>
    <xsd:import namespace="http://schemas.microsoft.com/office/infopath/2007/PartnerControls"/>
    <xsd:element name="Method1" ma:index="2" nillable="true" ma:displayName="Method" ma:list="{da7e352e-3699-4f46-8f7d-f943c1a10c9b}" ma:internalName="Method1" ma:showField="LinkTitleNoMenu">
      <xsd:simpleType>
        <xsd:restriction base="dms:Lookup"/>
      </xsd:simpleType>
    </xsd:element>
    <xsd:element name="Category" ma:index="3" ma:displayName="Category" ma:description="Choose a category for this document" ma:format="Dropdown" ma:internalName="Category">
      <xsd:simpleType>
        <xsd:restriction base="dms:Choice">
          <xsd:enumeration value="Guideline"/>
          <xsd:enumeration value="Template"/>
          <xsd:enumeration value="Example"/>
          <xsd:enumeration value="Training Material"/>
        </xsd:restriction>
      </xsd:simpleType>
    </xsd:element>
    <xsd:element name="Additional_x0020_Method" ma:index="4" nillable="true" ma:displayName="Additional Method" ma:description="If this document belongs to an additional Method, please choose" ma:internalName="Additional_x0020_Method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Template - Project Planning and Monitoring"/>
                    <xsd:enumeration value="Template - Process &amp; Product Quality Assurance"/>
                    <xsd:enumeration value="Template - Tailoring"/>
                    <xsd:enumeration value="Template - Quote"/>
                    <xsd:enumeration value="Template - Supplier Management"/>
                    <xsd:enumeration value="Template - Risk Management"/>
                    <xsd:enumeration value="Example - Project Planning and Monitoring"/>
                    <xsd:enumeration value="Example - Tailoring"/>
                    <xsd:enumeration value="Example - Quote"/>
                    <xsd:enumeration value="Example - Supplier Management"/>
                    <xsd:enumeration value="Example - Risk Management"/>
                    <xsd:enumeration value="Training Material - Project Planning and Monitoring"/>
                    <xsd:enumeration value="Training Material - Tailoring"/>
                    <xsd:enumeration value="Training Material - Quote"/>
                    <xsd:enumeration value="Training Material - Supplier Management"/>
                    <xsd:enumeration value="Training Material - Risk Management"/>
                  </xsd:restriction>
                </xsd:simpleType>
              </xsd:element>
            </xsd:sequence>
          </xsd:extension>
        </xsd:complexContent>
      </xsd:complexType>
    </xsd:element>
    <xsd:element name="Process" ma:index="5" nillable="true" ma:displayName="Process" ma:internalName="Proces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oSyP"/>
                    <xsd:enumeration value="FASD"/>
                    <xsd:enumeration value="EHW"/>
                    <xsd:enumeration value="Controls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22b53-a36d-459d-ab5c-0f8b47c19232" elementFormDefault="qualified">
    <xsd:import namespace="http://schemas.microsoft.com/office/2006/documentManagement/types"/>
    <xsd:import namespace="http://schemas.microsoft.com/office/infopath/2007/PartnerControls"/>
    <xsd:element name="Process_x0020_Phase" ma:index="12" nillable="true" ma:displayName="Process Phase" ma:description="1) Quotation&#10;2) Project Initialization&#10;&#10;CoSy:&#10;C3-F) Feasibility Study&#10;C3-C) Concept Phase&#10;C3) Control System Development&#10;C3-1) Controls - System Design&#10;C3-2) Controls - System Integration Test&#10;&#10;FASD:&#10;F3) Software System Development&#10;F3-1) Analysis of Software System Requirements&#10;F3-2) Software System Architecture&#10;F3-3) Algorithm Development &amp; Specification of Software Component&#10;F3-4) Implementation of Software Component&#10;F3-5) Software Component Integration&#10;F3-6) Software System Integration&#10;F3-7) Software System Test&#10;&#10;E-HW:&#10;E3) E-HW System Development&#10;E3-1) Analysis of E-HW system Requirement&#10;E3-2) E-HW Design&#10;E3-3) E-HW Development&#10;E3-4) E-HW Module verification&#10;E3-5) E-HW System verification&#10;&#10;4) Project Closure" ma:internalName="Process_x0020_Pha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1) Quote"/>
                    <xsd:enumeration value="2) Initialization"/>
                    <xsd:enumeration value="C3-F)"/>
                    <xsd:enumeration value="C3-C)"/>
                    <xsd:enumeration value="C3) SysDev"/>
                    <xsd:enumeration value="C3-1) SysDes"/>
                    <xsd:enumeration value="C3-2) SysInt"/>
                    <xsd:enumeration value="F3) SWDev"/>
                    <xsd:enumeration value="F3-1) Req"/>
                    <xsd:enumeration value="F3-2) Arch"/>
                    <xsd:enumeration value="F3-3) AlgDev"/>
                    <xsd:enumeration value="F3-4) CompImp"/>
                    <xsd:enumeration value="F3-5) CompInt"/>
                    <xsd:enumeration value="F3-6) SWInt"/>
                    <xsd:enumeration value="F3-7) SWTest"/>
                    <xsd:enumeration value="E3) HWSysDev"/>
                    <xsd:enumeration value="E3-1) HWReq"/>
                    <xsd:enumeration value="E3-2) HWArc"/>
                    <xsd:enumeration value="E3-3) HWDev"/>
                    <xsd:enumeration value="E3-4) HWTest"/>
                    <xsd:enumeration value="4) Closure"/>
                  </xsd:restriction>
                </xsd:simpleType>
              </xsd:element>
            </xsd:sequence>
          </xsd:extension>
        </xsd:complexContent>
      </xsd:complexType>
    </xsd:element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0422b53-a36d-459d-ab5c-0f8b47c19232">WFFWJF6PNYNJ-5-51</_dlc_DocId>
    <_dlc_DocIdUrl xmlns="00422b53-a36d-459d-ab5c-0f8b47c19232">
      <Url>https://desktop.avl.com/corp/03/0006/_layouts/15/DocIdRedir.aspx?ID=WFFWJF6PNYNJ-5-51</Url>
      <Description>WFFWJF6PNYNJ-5-51</Description>
    </_dlc_DocIdUrl>
    <Process xmlns="10670bcc-74e0-4877-b790-4dbfaed6242e">
      <Value>CoSyP</Value>
      <Value>FASD</Value>
      <Value>EHW</Value>
    </Process>
    <Process_x0020_Phase xmlns="00422b53-a36d-459d-ab5c-0f8b47c19232">
      <Value>1) Quote</Value>
      <Value>2) Initialization</Value>
      <Value>C3-F)</Value>
      <Value>C3-C)</Value>
      <Value>C3) SysDev</Value>
      <Value>F3) SWDev</Value>
    </Process_x0020_Phase>
    <Additional_x0020_Method xmlns="10670bcc-74e0-4877-b790-4dbfaed6242e"/>
    <Category xmlns="10670bcc-74e0-4877-b790-4dbfaed6242e">Template</Category>
    <IconOverlay xmlns="http://schemas.microsoft.com/sharepoint/v4" xsi:nil="true"/>
    <Method1 xmlns="10670bcc-74e0-4877-b790-4dbfaed6242e">15</Method1>
  </documentManagement>
</p:properties>
</file>

<file path=customXml/itemProps1.xml><?xml version="1.0" encoding="utf-8"?>
<ds:datastoreItem xmlns:ds="http://schemas.openxmlformats.org/officeDocument/2006/customXml" ds:itemID="{F781CBB5-DDBC-40D4-9EA4-EB6F46CD79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670bcc-74e0-4877-b790-4dbfaed6242e"/>
    <ds:schemaRef ds:uri="00422b53-a36d-459d-ab5c-0f8b47c19232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2284E-BB2F-4527-BC97-168F1C37C16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D36E9E5-6A8A-4079-8151-94348772456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2F52632-1091-4CBF-AFAD-6A77020639EE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B37E8AE2-B2A6-468F-A503-EFA1C0E4FBB1}">
  <ds:schemaRefs>
    <ds:schemaRef ds:uri="http://schemas.microsoft.com/office/2006/metadata/properties"/>
    <ds:schemaRef ds:uri="http://schemas.microsoft.com/office/infopath/2007/PartnerControls"/>
    <ds:schemaRef ds:uri="00422b53-a36d-459d-ab5c-0f8b47c19232"/>
    <ds:schemaRef ds:uri="10670bcc-74e0-4877-b790-4dbfaed6242e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12</vt:i4>
      </vt:variant>
    </vt:vector>
  </HeadingPairs>
  <TitlesOfParts>
    <vt:vector size="14" baseType="lpstr">
      <vt:lpstr>LOP</vt:lpstr>
      <vt:lpstr>Category Options</vt:lpstr>
      <vt:lpstr>_Cat1</vt:lpstr>
      <vt:lpstr>_Cat2</vt:lpstr>
      <vt:lpstr>_Cat4</vt:lpstr>
      <vt:lpstr>cat</vt:lpstr>
      <vt:lpstr>Category</vt:lpstr>
      <vt:lpstr>customer</vt:lpstr>
      <vt:lpstr>LOP!Druckbereich</vt:lpstr>
      <vt:lpstr>financial</vt:lpstr>
      <vt:lpstr>legal</vt:lpstr>
      <vt:lpstr>organizational</vt:lpstr>
      <vt:lpstr>tech1</vt:lpstr>
      <vt:lpstr>technical</vt:lpstr>
    </vt:vector>
  </TitlesOfParts>
  <Company>AVL List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 Sheet</dc:title>
  <dc:creator>vogrint</dc:creator>
  <cp:lastModifiedBy>Borja Pintos Gómez de las Heras</cp:lastModifiedBy>
  <cp:lastPrinted>2012-08-28T12:26:58Z</cp:lastPrinted>
  <dcterms:created xsi:type="dcterms:W3CDTF">2005-05-10T05:58:54Z</dcterms:created>
  <dcterms:modified xsi:type="dcterms:W3CDTF">2020-11-08T10:28:48Z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0x010100220E0B7BB369D3419E0ED9F581F739BD</vt:lpwstr>
  </property>
  <property fmtid="{D5CDD505-2E9C-101B-9397-08002B2CF9AE}" pid="4" name="Template Author">
    <vt:lpwstr>Ivana Stojanovic</vt:lpwstr>
  </property>
  <property fmtid="{D5CDD505-2E9C-101B-9397-08002B2CF9AE}" pid="5" name="Template Version">
    <vt:lpwstr>1.3.0</vt:lpwstr>
  </property>
  <property fmtid="{D5CDD505-2E9C-101B-9397-08002B2CF9AE}" pid="6" name="Template Release Date">
    <vt:filetime>2014-03-09T23:00:00Z</vt:filetime>
  </property>
  <property fmtid="{D5CDD505-2E9C-101B-9397-08002B2CF9AE}" pid="7" name="Order">
    <vt:r8>5100</vt:r8>
  </property>
  <property fmtid="{D5CDD505-2E9C-101B-9397-08002B2CF9AE}" pid="8" name="_dlc_DocIdItemGuid">
    <vt:lpwstr>1307909a-4a0d-4fd6-bc7d-007137994ba6</vt:lpwstr>
  </property>
  <property fmtid="{D5CDD505-2E9C-101B-9397-08002B2CF9AE}" pid="9" name="Version">
    <vt:lpwstr>14.0</vt:lpwstr>
  </property>
  <property fmtid="{D5CDD505-2E9C-101B-9397-08002B2CF9AE}" pid="10" name="Method">
    <vt:lpwstr>Project Planning and Monitoring</vt:lpwstr>
  </property>
  <property fmtid="{D5CDD505-2E9C-101B-9397-08002B2CF9AE}" pid="11" name="OLD Method 2">
    <vt:lpwstr>Project Planning and Monitoring</vt:lpwstr>
  </property>
  <property fmtid="{D5CDD505-2E9C-101B-9397-08002B2CF9AE}" pid="12" name="FileSize">
    <vt:lpwstr>75037</vt:lpwstr>
  </property>
</Properties>
</file>