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/Documents/Work/CaN/CaN/"/>
    </mc:Choice>
  </mc:AlternateContent>
  <xr:revisionPtr revIDLastSave="0" documentId="13_ncr:9_{C5250B6E-4FCB-904B-97A0-72E421B6E439}" xr6:coauthVersionLast="43" xr6:coauthVersionMax="43" xr10:uidLastSave="{00000000-0000-0000-0000-000000000000}"/>
  <bookViews>
    <workbookView xWindow="6700" yWindow="2980" windowWidth="28040" windowHeight="17440" activeTab="6" xr2:uid="{273F929D-1BE0-B64B-9C73-B17798356DE2}"/>
  </bookViews>
  <sheets>
    <sheet name="Biomasses" sheetId="1" r:id="rId1"/>
    <sheet name="Landings" sheetId="2" r:id="rId2"/>
    <sheet name="Input.parameters" sheetId="3" r:id="rId3"/>
    <sheet name="Trophic.flows" sheetId="4" r:id="rId4"/>
    <sheet name="Biomasses.mini" sheetId="5" r:id="rId5"/>
    <sheet name="Landings.mini" sheetId="6" r:id="rId6"/>
    <sheet name="Input.parameters.mini" sheetId="7" r:id="rId7"/>
    <sheet name="Trophic.flows.mini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2" l="1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V2" i="2"/>
  <c r="U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S2" i="2"/>
  <c r="R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P2" i="2"/>
  <c r="O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J2" i="2"/>
  <c r="I2" i="2"/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Y2" i="1"/>
  <c r="X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V2" i="1"/>
  <c r="U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S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P2" i="1"/>
  <c r="O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M2" i="1"/>
  <c r="L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J2" i="1"/>
  <c r="I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G2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" i="1"/>
  <c r="D2" i="1"/>
</calcChain>
</file>

<file path=xl/sharedStrings.xml><?xml version="1.0" encoding="utf-8"?>
<sst xmlns="http://schemas.openxmlformats.org/spreadsheetml/2006/main" count="143" uniqueCount="34">
  <si>
    <t>Year</t>
  </si>
  <si>
    <t>PP</t>
  </si>
  <si>
    <t>PP.min</t>
  </si>
  <si>
    <t>PP.max</t>
  </si>
  <si>
    <t>Herb.Zoopk</t>
  </si>
  <si>
    <t>Herb.Zoopk.min</t>
  </si>
  <si>
    <t>Herb.Zoopk.max</t>
  </si>
  <si>
    <t>Omni.Zoopk</t>
  </si>
  <si>
    <t>Omni.Zoopk.min</t>
  </si>
  <si>
    <t>OmniZoopk.max</t>
  </si>
  <si>
    <t>Benthos</t>
  </si>
  <si>
    <t>Benthos.min</t>
  </si>
  <si>
    <t>Benthos.max</t>
  </si>
  <si>
    <t>Pelagics</t>
  </si>
  <si>
    <t>Pelagics.min</t>
  </si>
  <si>
    <t>Pelagics.max</t>
  </si>
  <si>
    <t>Demersals</t>
  </si>
  <si>
    <t>Demersals.min</t>
  </si>
  <si>
    <t>Demersals.max</t>
  </si>
  <si>
    <t>Mammals</t>
  </si>
  <si>
    <t>Mammals.min</t>
  </si>
  <si>
    <t>Mammals.max</t>
  </si>
  <si>
    <t>Birds</t>
  </si>
  <si>
    <t>Birds.min</t>
  </si>
  <si>
    <t>Birds.max</t>
  </si>
  <si>
    <t>Gamma</t>
  </si>
  <si>
    <t>Kappa</t>
  </si>
  <si>
    <t>Mu</t>
  </si>
  <si>
    <t>Sigma</t>
  </si>
  <si>
    <t>NA</t>
  </si>
  <si>
    <t>Rho</t>
  </si>
  <si>
    <t>Parameter</t>
  </si>
  <si>
    <t>Prey</t>
  </si>
  <si>
    <t>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</si>
</sst>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008E-EAEA-734B-A1C9-2CD9D713586D}">
  <dimension ref="A1:Y27"/>
  <sheetViews>
    <sheetView workbookViewId="0">
      <selection activeCell="J13" sqref="J13"/>
    </sheetView>
  </sheetViews>
  <sheetFormatPr baseColWidth="10" defaultRowHeight="16" x14ac:dyDescent="0.2"/>
  <cols>
    <col min="2" max="2" width="11.6640625" style="1" bestFit="1" customWidth="1"/>
    <col min="3" max="25" width="10.83203125" style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>
        <v>1988</v>
      </c>
      <c r="B2" s="1">
        <v>1000000</v>
      </c>
      <c r="C2" s="1">
        <f>0.8*B2</f>
        <v>800000</v>
      </c>
      <c r="D2" s="1">
        <f>1.5*B2</f>
        <v>1500000</v>
      </c>
      <c r="E2" s="1">
        <v>16608</v>
      </c>
      <c r="F2" s="1">
        <f>0.4*E2</f>
        <v>6643.2000000000007</v>
      </c>
      <c r="G2" s="1">
        <f>2.5*E2</f>
        <v>41520</v>
      </c>
      <c r="H2">
        <v>16864</v>
      </c>
      <c r="I2" s="1">
        <f>0.6*H2</f>
        <v>10118.4</v>
      </c>
      <c r="J2" s="1">
        <f>1.6*H2</f>
        <v>26982.400000000001</v>
      </c>
      <c r="K2" s="1">
        <v>105000</v>
      </c>
      <c r="L2" s="1">
        <f>0.6*K2</f>
        <v>63000</v>
      </c>
      <c r="M2" s="1">
        <f>1.5*K2</f>
        <v>157500</v>
      </c>
      <c r="N2" s="1">
        <v>576</v>
      </c>
      <c r="O2" s="1">
        <f>0.8*N2</f>
        <v>460.8</v>
      </c>
      <c r="P2" s="1">
        <f>1.25*N2</f>
        <v>720</v>
      </c>
      <c r="Q2" s="1">
        <v>1472</v>
      </c>
      <c r="R2" s="1">
        <f>0.8*Q2</f>
        <v>1177.6000000000001</v>
      </c>
      <c r="S2" s="1">
        <f>1.25*Q2</f>
        <v>1840</v>
      </c>
      <c r="T2" s="1">
        <v>560</v>
      </c>
      <c r="U2" s="1">
        <f>0.6*T2</f>
        <v>336</v>
      </c>
      <c r="V2" s="1">
        <f>1.5*T2</f>
        <v>840</v>
      </c>
      <c r="W2" s="1">
        <v>11.2</v>
      </c>
      <c r="X2" s="1">
        <f>0.5*W2</f>
        <v>5.6</v>
      </c>
      <c r="Y2" s="1">
        <f>2*W2</f>
        <v>22.4</v>
      </c>
    </row>
    <row r="3" spans="1:25" x14ac:dyDescent="0.2">
      <c r="A3">
        <v>1989</v>
      </c>
      <c r="B3" s="1">
        <v>1000000</v>
      </c>
      <c r="C3" s="1">
        <f t="shared" ref="C3:C27" si="0">0.8*B3</f>
        <v>800000</v>
      </c>
      <c r="D3" s="1">
        <f t="shared" ref="D3:D27" si="1">1.5*B3</f>
        <v>1500000</v>
      </c>
      <c r="E3" s="1">
        <v>27872</v>
      </c>
      <c r="F3" s="1">
        <f t="shared" ref="F3:F27" si="2">0.4*E3</f>
        <v>11148.800000000001</v>
      </c>
      <c r="G3" s="1">
        <f t="shared" ref="G3:G27" si="3">2.5*E3</f>
        <v>69680</v>
      </c>
      <c r="H3">
        <v>13616</v>
      </c>
      <c r="I3" s="1">
        <f t="shared" ref="I3:I27" si="4">0.6*H3</f>
        <v>8169.5999999999995</v>
      </c>
      <c r="J3" s="1">
        <f t="shared" ref="J3:J27" si="5">1.6*H3</f>
        <v>21785.600000000002</v>
      </c>
      <c r="K3" s="1">
        <v>105000</v>
      </c>
      <c r="L3" s="1">
        <f t="shared" ref="L3:L27" si="6">0.6*K3</f>
        <v>63000</v>
      </c>
      <c r="M3" s="1">
        <f t="shared" ref="M3:M27" si="7">1.5*K3</f>
        <v>157500</v>
      </c>
      <c r="N3" s="1">
        <v>1200</v>
      </c>
      <c r="O3" s="1">
        <f t="shared" ref="O3:O27" si="8">0.8*N3</f>
        <v>960</v>
      </c>
      <c r="P3" s="1">
        <f t="shared" ref="P3:P27" si="9">1.25*N3</f>
        <v>1500</v>
      </c>
      <c r="Q3" s="1">
        <v>1376</v>
      </c>
      <c r="R3" s="1">
        <f t="shared" ref="R3:R27" si="10">0.8*Q3</f>
        <v>1100.8</v>
      </c>
      <c r="S3" s="1">
        <f t="shared" ref="S3:S27" si="11">1.25*Q3</f>
        <v>1720</v>
      </c>
      <c r="T3" s="1">
        <v>560</v>
      </c>
      <c r="U3" s="1">
        <f t="shared" ref="U3:U27" si="12">0.6*T3</f>
        <v>336</v>
      </c>
      <c r="V3" s="1">
        <f t="shared" ref="V3:V27" si="13">1.5*T3</f>
        <v>840</v>
      </c>
      <c r="W3" s="1">
        <v>11.2</v>
      </c>
      <c r="X3" s="1">
        <f t="shared" ref="X3:X27" si="14">0.5*W3</f>
        <v>5.6</v>
      </c>
      <c r="Y3" s="1">
        <f t="shared" ref="Y3:Y27" si="15">2*W3</f>
        <v>22.4</v>
      </c>
    </row>
    <row r="4" spans="1:25" x14ac:dyDescent="0.2">
      <c r="A4">
        <v>1990</v>
      </c>
      <c r="B4" s="1">
        <v>1000000</v>
      </c>
      <c r="C4" s="1">
        <f t="shared" si="0"/>
        <v>800000</v>
      </c>
      <c r="D4" s="1">
        <f t="shared" si="1"/>
        <v>1500000</v>
      </c>
      <c r="E4" s="1">
        <v>23504</v>
      </c>
      <c r="F4" s="1">
        <f t="shared" si="2"/>
        <v>9401.6</v>
      </c>
      <c r="G4" s="1">
        <f t="shared" si="3"/>
        <v>58760</v>
      </c>
      <c r="H4">
        <v>7695.99999999999</v>
      </c>
      <c r="I4" s="1">
        <f t="shared" si="4"/>
        <v>4617.599999999994</v>
      </c>
      <c r="J4" s="1">
        <f t="shared" si="5"/>
        <v>12313.599999999984</v>
      </c>
      <c r="K4" s="1">
        <v>105000</v>
      </c>
      <c r="L4" s="1">
        <f t="shared" si="6"/>
        <v>63000</v>
      </c>
      <c r="M4" s="1">
        <f t="shared" si="7"/>
        <v>157500</v>
      </c>
      <c r="N4" s="1">
        <v>6304</v>
      </c>
      <c r="O4" s="1">
        <f t="shared" si="8"/>
        <v>5043.2000000000007</v>
      </c>
      <c r="P4" s="1">
        <f t="shared" si="9"/>
        <v>7880</v>
      </c>
      <c r="Q4" s="1">
        <v>1392</v>
      </c>
      <c r="R4" s="1">
        <f t="shared" si="10"/>
        <v>1113.6000000000001</v>
      </c>
      <c r="S4" s="1">
        <f t="shared" si="11"/>
        <v>1740</v>
      </c>
      <c r="T4" s="1">
        <v>560</v>
      </c>
      <c r="U4" s="1">
        <f t="shared" si="12"/>
        <v>336</v>
      </c>
      <c r="V4" s="1">
        <f t="shared" si="13"/>
        <v>840</v>
      </c>
      <c r="W4" s="1">
        <v>11.2</v>
      </c>
      <c r="X4" s="1">
        <f t="shared" si="14"/>
        <v>5.6</v>
      </c>
      <c r="Y4" s="1">
        <f t="shared" si="15"/>
        <v>22.4</v>
      </c>
    </row>
    <row r="5" spans="1:25" x14ac:dyDescent="0.2">
      <c r="A5">
        <v>1991</v>
      </c>
      <c r="B5" s="1">
        <v>1000000</v>
      </c>
      <c r="C5" s="1">
        <f t="shared" si="0"/>
        <v>800000</v>
      </c>
      <c r="D5" s="1">
        <f t="shared" si="1"/>
        <v>1500000</v>
      </c>
      <c r="E5" s="1">
        <v>21776</v>
      </c>
      <c r="F5" s="1">
        <f t="shared" si="2"/>
        <v>8710.4</v>
      </c>
      <c r="G5" s="1">
        <f t="shared" si="3"/>
        <v>54440</v>
      </c>
      <c r="H5">
        <v>14640</v>
      </c>
      <c r="I5" s="1">
        <f t="shared" si="4"/>
        <v>8784</v>
      </c>
      <c r="J5" s="1">
        <f t="shared" si="5"/>
        <v>23424</v>
      </c>
      <c r="K5" s="1">
        <v>105000</v>
      </c>
      <c r="L5" s="1">
        <f t="shared" si="6"/>
        <v>63000</v>
      </c>
      <c r="M5" s="1">
        <f t="shared" si="7"/>
        <v>157500</v>
      </c>
      <c r="N5" s="1">
        <v>8304</v>
      </c>
      <c r="O5" s="1">
        <f t="shared" si="8"/>
        <v>6643.2000000000007</v>
      </c>
      <c r="P5" s="1">
        <f t="shared" si="9"/>
        <v>10380</v>
      </c>
      <c r="Q5" s="1">
        <v>2112</v>
      </c>
      <c r="R5" s="1">
        <f t="shared" si="10"/>
        <v>1689.6000000000001</v>
      </c>
      <c r="S5" s="1">
        <f t="shared" si="11"/>
        <v>2640</v>
      </c>
      <c r="T5" s="1">
        <v>560</v>
      </c>
      <c r="U5" s="1">
        <f t="shared" si="12"/>
        <v>336</v>
      </c>
      <c r="V5" s="1">
        <f t="shared" si="13"/>
        <v>840</v>
      </c>
      <c r="W5" s="1">
        <v>11.2</v>
      </c>
      <c r="X5" s="1">
        <f t="shared" si="14"/>
        <v>5.6</v>
      </c>
      <c r="Y5" s="1">
        <f t="shared" si="15"/>
        <v>22.4</v>
      </c>
    </row>
    <row r="6" spans="1:25" x14ac:dyDescent="0.2">
      <c r="A6">
        <v>1992</v>
      </c>
      <c r="B6" s="1">
        <v>1000000</v>
      </c>
      <c r="C6" s="1">
        <f t="shared" si="0"/>
        <v>800000</v>
      </c>
      <c r="D6" s="1">
        <f t="shared" si="1"/>
        <v>1500000</v>
      </c>
      <c r="E6" s="1">
        <v>26816</v>
      </c>
      <c r="F6" s="1">
        <f t="shared" si="2"/>
        <v>10726.400000000001</v>
      </c>
      <c r="G6" s="1">
        <f t="shared" si="3"/>
        <v>67040</v>
      </c>
      <c r="H6">
        <v>7008</v>
      </c>
      <c r="I6" s="1">
        <f t="shared" si="4"/>
        <v>4204.8</v>
      </c>
      <c r="J6" s="1">
        <f t="shared" si="5"/>
        <v>11212.800000000001</v>
      </c>
      <c r="K6" s="1">
        <v>105000</v>
      </c>
      <c r="L6" s="1">
        <f t="shared" si="6"/>
        <v>63000</v>
      </c>
      <c r="M6" s="1">
        <f t="shared" si="7"/>
        <v>157500</v>
      </c>
      <c r="N6" s="1">
        <v>7231.99999999999</v>
      </c>
      <c r="O6" s="1">
        <f t="shared" si="8"/>
        <v>5785.5999999999922</v>
      </c>
      <c r="P6" s="1">
        <f t="shared" si="9"/>
        <v>9039.9999999999873</v>
      </c>
      <c r="Q6" s="1">
        <v>2976</v>
      </c>
      <c r="R6" s="1">
        <f t="shared" si="10"/>
        <v>2380.8000000000002</v>
      </c>
      <c r="S6" s="1">
        <f t="shared" si="11"/>
        <v>3720</v>
      </c>
      <c r="T6" s="1">
        <v>560</v>
      </c>
      <c r="U6" s="1">
        <f t="shared" si="12"/>
        <v>336</v>
      </c>
      <c r="V6" s="1">
        <f t="shared" si="13"/>
        <v>840</v>
      </c>
      <c r="W6" s="1">
        <v>11.2</v>
      </c>
      <c r="X6" s="1">
        <f t="shared" si="14"/>
        <v>5.6</v>
      </c>
      <c r="Y6" s="1">
        <f t="shared" si="15"/>
        <v>22.4</v>
      </c>
    </row>
    <row r="7" spans="1:25" x14ac:dyDescent="0.2">
      <c r="A7">
        <v>1993</v>
      </c>
      <c r="B7" s="1">
        <v>1000000</v>
      </c>
      <c r="C7" s="1">
        <f t="shared" si="0"/>
        <v>800000</v>
      </c>
      <c r="D7" s="1">
        <f t="shared" si="1"/>
        <v>1500000</v>
      </c>
      <c r="E7" s="1">
        <v>37440</v>
      </c>
      <c r="F7" s="1">
        <f t="shared" si="2"/>
        <v>14976</v>
      </c>
      <c r="G7" s="1">
        <f t="shared" si="3"/>
        <v>93600</v>
      </c>
      <c r="H7">
        <v>13008</v>
      </c>
      <c r="I7" s="1">
        <f t="shared" si="4"/>
        <v>7804.7999999999993</v>
      </c>
      <c r="J7" s="1">
        <f t="shared" si="5"/>
        <v>20812.800000000003</v>
      </c>
      <c r="K7" s="1">
        <v>105000</v>
      </c>
      <c r="L7" s="1">
        <f t="shared" si="6"/>
        <v>63000</v>
      </c>
      <c r="M7" s="1">
        <f t="shared" si="7"/>
        <v>157500</v>
      </c>
      <c r="N7" s="1">
        <v>3776</v>
      </c>
      <c r="O7" s="1">
        <f t="shared" si="8"/>
        <v>3020.8</v>
      </c>
      <c r="P7" s="1">
        <f t="shared" si="9"/>
        <v>4720</v>
      </c>
      <c r="Q7" s="1">
        <v>3728</v>
      </c>
      <c r="R7" s="1">
        <f t="shared" si="10"/>
        <v>2982.4</v>
      </c>
      <c r="S7" s="1">
        <f t="shared" si="11"/>
        <v>4660</v>
      </c>
      <c r="T7" s="1">
        <v>560</v>
      </c>
      <c r="U7" s="1">
        <f t="shared" si="12"/>
        <v>336</v>
      </c>
      <c r="V7" s="1">
        <f t="shared" si="13"/>
        <v>840</v>
      </c>
      <c r="W7" s="1">
        <v>11.2</v>
      </c>
      <c r="X7" s="1">
        <f t="shared" si="14"/>
        <v>5.6</v>
      </c>
      <c r="Y7" s="1">
        <f t="shared" si="15"/>
        <v>22.4</v>
      </c>
    </row>
    <row r="8" spans="1:25" x14ac:dyDescent="0.2">
      <c r="A8">
        <v>1994</v>
      </c>
      <c r="B8" s="1">
        <v>1000000</v>
      </c>
      <c r="C8" s="1">
        <f t="shared" si="0"/>
        <v>800000</v>
      </c>
      <c r="D8" s="1">
        <f t="shared" si="1"/>
        <v>1500000</v>
      </c>
      <c r="E8" s="1">
        <v>71408</v>
      </c>
      <c r="F8" s="1">
        <f t="shared" si="2"/>
        <v>28563.200000000001</v>
      </c>
      <c r="G8" s="1">
        <f t="shared" si="3"/>
        <v>178520</v>
      </c>
      <c r="H8">
        <v>17552</v>
      </c>
      <c r="I8" s="1">
        <f t="shared" si="4"/>
        <v>10531.199999999999</v>
      </c>
      <c r="J8" s="1">
        <f t="shared" si="5"/>
        <v>28083.200000000001</v>
      </c>
      <c r="K8" s="1">
        <v>105000</v>
      </c>
      <c r="L8" s="1">
        <f t="shared" si="6"/>
        <v>63000</v>
      </c>
      <c r="M8" s="1">
        <f t="shared" si="7"/>
        <v>157500</v>
      </c>
      <c r="N8" s="1">
        <v>2368</v>
      </c>
      <c r="O8" s="1">
        <f t="shared" si="8"/>
        <v>1894.4</v>
      </c>
      <c r="P8" s="1">
        <f t="shared" si="9"/>
        <v>2960</v>
      </c>
      <c r="Q8" s="1">
        <v>3647.99999999999</v>
      </c>
      <c r="R8" s="1">
        <f t="shared" si="10"/>
        <v>2918.3999999999924</v>
      </c>
      <c r="S8" s="1">
        <f t="shared" si="11"/>
        <v>4559.9999999999873</v>
      </c>
      <c r="T8" s="1">
        <v>560</v>
      </c>
      <c r="U8" s="1">
        <f t="shared" si="12"/>
        <v>336</v>
      </c>
      <c r="V8" s="1">
        <f t="shared" si="13"/>
        <v>840</v>
      </c>
      <c r="W8" s="1">
        <v>11.2</v>
      </c>
      <c r="X8" s="1">
        <f t="shared" si="14"/>
        <v>5.6</v>
      </c>
      <c r="Y8" s="1">
        <f t="shared" si="15"/>
        <v>22.4</v>
      </c>
    </row>
    <row r="9" spans="1:25" x14ac:dyDescent="0.2">
      <c r="A9">
        <v>1995</v>
      </c>
      <c r="B9" s="1">
        <v>1000000</v>
      </c>
      <c r="C9" s="1">
        <f t="shared" si="0"/>
        <v>800000</v>
      </c>
      <c r="D9" s="1">
        <f t="shared" si="1"/>
        <v>1500000</v>
      </c>
      <c r="E9" s="1">
        <v>57296</v>
      </c>
      <c r="F9" s="1">
        <f t="shared" si="2"/>
        <v>22918.400000000001</v>
      </c>
      <c r="G9" s="1">
        <f t="shared" si="3"/>
        <v>143240</v>
      </c>
      <c r="H9">
        <v>16784</v>
      </c>
      <c r="I9" s="1">
        <f t="shared" si="4"/>
        <v>10070.4</v>
      </c>
      <c r="J9" s="1">
        <f t="shared" si="5"/>
        <v>26854.400000000001</v>
      </c>
      <c r="K9" s="1">
        <v>105000</v>
      </c>
      <c r="L9" s="1">
        <f t="shared" si="6"/>
        <v>63000</v>
      </c>
      <c r="M9" s="1">
        <f t="shared" si="7"/>
        <v>157500</v>
      </c>
      <c r="N9" s="1">
        <v>1136</v>
      </c>
      <c r="O9" s="1">
        <f t="shared" si="8"/>
        <v>908.80000000000007</v>
      </c>
      <c r="P9" s="1">
        <f t="shared" si="9"/>
        <v>1420</v>
      </c>
      <c r="Q9" s="1">
        <v>3440</v>
      </c>
      <c r="R9" s="1">
        <f t="shared" si="10"/>
        <v>2752</v>
      </c>
      <c r="S9" s="1">
        <f t="shared" si="11"/>
        <v>4300</v>
      </c>
      <c r="T9" s="1">
        <v>560</v>
      </c>
      <c r="U9" s="1">
        <f t="shared" si="12"/>
        <v>336</v>
      </c>
      <c r="V9" s="1">
        <f t="shared" si="13"/>
        <v>840</v>
      </c>
      <c r="W9" s="1">
        <v>11.2</v>
      </c>
      <c r="X9" s="1">
        <f t="shared" si="14"/>
        <v>5.6</v>
      </c>
      <c r="Y9" s="1">
        <f t="shared" si="15"/>
        <v>22.4</v>
      </c>
    </row>
    <row r="10" spans="1:25" x14ac:dyDescent="0.2">
      <c r="A10">
        <v>1996</v>
      </c>
      <c r="B10" s="1">
        <v>1000000</v>
      </c>
      <c r="C10" s="1">
        <f t="shared" si="0"/>
        <v>800000</v>
      </c>
      <c r="D10" s="1">
        <f t="shared" si="1"/>
        <v>1500000</v>
      </c>
      <c r="E10" s="1">
        <v>38752</v>
      </c>
      <c r="F10" s="1">
        <f t="shared" si="2"/>
        <v>15500.800000000001</v>
      </c>
      <c r="G10" s="1">
        <f t="shared" si="3"/>
        <v>96880</v>
      </c>
      <c r="H10">
        <v>19536</v>
      </c>
      <c r="I10" s="1">
        <f t="shared" si="4"/>
        <v>11721.6</v>
      </c>
      <c r="J10" s="1">
        <f t="shared" si="5"/>
        <v>31257.600000000002</v>
      </c>
      <c r="K10" s="1">
        <v>105000</v>
      </c>
      <c r="L10" s="1">
        <f t="shared" si="6"/>
        <v>63000</v>
      </c>
      <c r="M10" s="1">
        <f t="shared" si="7"/>
        <v>157500</v>
      </c>
      <c r="N10" s="1">
        <v>1184</v>
      </c>
      <c r="O10" s="1">
        <f t="shared" si="8"/>
        <v>947.2</v>
      </c>
      <c r="P10" s="1">
        <f t="shared" si="9"/>
        <v>1480</v>
      </c>
      <c r="Q10" s="1">
        <v>3584</v>
      </c>
      <c r="R10" s="1">
        <f t="shared" si="10"/>
        <v>2867.2000000000003</v>
      </c>
      <c r="S10" s="1">
        <f t="shared" si="11"/>
        <v>4480</v>
      </c>
      <c r="T10" s="1">
        <v>560</v>
      </c>
      <c r="U10" s="1">
        <f t="shared" si="12"/>
        <v>336</v>
      </c>
      <c r="V10" s="1">
        <f t="shared" si="13"/>
        <v>840</v>
      </c>
      <c r="W10" s="1">
        <v>11.2</v>
      </c>
      <c r="X10" s="1">
        <f t="shared" si="14"/>
        <v>5.6</v>
      </c>
      <c r="Y10" s="1">
        <f t="shared" si="15"/>
        <v>22.4</v>
      </c>
    </row>
    <row r="11" spans="1:25" x14ac:dyDescent="0.2">
      <c r="A11">
        <v>1997</v>
      </c>
      <c r="B11" s="1">
        <v>1000000</v>
      </c>
      <c r="C11" s="1">
        <f t="shared" si="0"/>
        <v>800000</v>
      </c>
      <c r="D11" s="1">
        <f t="shared" si="1"/>
        <v>1500000</v>
      </c>
      <c r="E11" s="1">
        <v>45024</v>
      </c>
      <c r="F11" s="1">
        <f t="shared" si="2"/>
        <v>18009.600000000002</v>
      </c>
      <c r="G11" s="1">
        <f t="shared" si="3"/>
        <v>112560</v>
      </c>
      <c r="H11">
        <v>16191.9999999999</v>
      </c>
      <c r="I11" s="1">
        <f t="shared" si="4"/>
        <v>9715.1999999999389</v>
      </c>
      <c r="J11" s="1">
        <f t="shared" si="5"/>
        <v>25907.199999999841</v>
      </c>
      <c r="K11" s="1">
        <v>105000</v>
      </c>
      <c r="L11" s="1">
        <f t="shared" si="6"/>
        <v>63000</v>
      </c>
      <c r="M11" s="1">
        <f t="shared" si="7"/>
        <v>157500</v>
      </c>
      <c r="N11" s="1">
        <v>1584</v>
      </c>
      <c r="O11" s="1">
        <f t="shared" si="8"/>
        <v>1267.2</v>
      </c>
      <c r="P11" s="1">
        <f t="shared" si="9"/>
        <v>1980</v>
      </c>
      <c r="Q11" s="1">
        <v>3360</v>
      </c>
      <c r="R11" s="1">
        <f t="shared" si="10"/>
        <v>2688</v>
      </c>
      <c r="S11" s="1">
        <f t="shared" si="11"/>
        <v>4200</v>
      </c>
      <c r="T11" s="1">
        <v>560</v>
      </c>
      <c r="U11" s="1">
        <f t="shared" si="12"/>
        <v>336</v>
      </c>
      <c r="V11" s="1">
        <f t="shared" si="13"/>
        <v>840</v>
      </c>
      <c r="W11" s="1">
        <v>11.2</v>
      </c>
      <c r="X11" s="1">
        <f t="shared" si="14"/>
        <v>5.6</v>
      </c>
      <c r="Y11" s="1">
        <f t="shared" si="15"/>
        <v>22.4</v>
      </c>
    </row>
    <row r="12" spans="1:25" x14ac:dyDescent="0.2">
      <c r="A12">
        <v>1998</v>
      </c>
      <c r="B12" s="1">
        <v>799240.57499999995</v>
      </c>
      <c r="C12" s="1">
        <f t="shared" si="0"/>
        <v>639392.46</v>
      </c>
      <c r="D12" s="1">
        <f t="shared" si="1"/>
        <v>1198860.8624999998</v>
      </c>
      <c r="E12" s="1">
        <v>40496</v>
      </c>
      <c r="F12" s="1">
        <f t="shared" si="2"/>
        <v>16198.400000000001</v>
      </c>
      <c r="G12" s="1">
        <f t="shared" si="3"/>
        <v>101240</v>
      </c>
      <c r="H12">
        <v>17744</v>
      </c>
      <c r="I12" s="1">
        <f t="shared" si="4"/>
        <v>10646.4</v>
      </c>
      <c r="J12" s="1">
        <f t="shared" si="5"/>
        <v>28390.400000000001</v>
      </c>
      <c r="K12" s="1">
        <v>105000</v>
      </c>
      <c r="L12" s="1">
        <f t="shared" si="6"/>
        <v>63000</v>
      </c>
      <c r="M12" s="1">
        <f t="shared" si="7"/>
        <v>157500</v>
      </c>
      <c r="N12" s="1">
        <v>3215.99999999999</v>
      </c>
      <c r="O12" s="1">
        <f t="shared" si="8"/>
        <v>2572.799999999992</v>
      </c>
      <c r="P12" s="1">
        <f t="shared" si="9"/>
        <v>4019.9999999999873</v>
      </c>
      <c r="Q12" s="1">
        <v>3072</v>
      </c>
      <c r="R12" s="1">
        <f t="shared" si="10"/>
        <v>2457.6000000000004</v>
      </c>
      <c r="S12" s="1">
        <f t="shared" si="11"/>
        <v>3840</v>
      </c>
      <c r="T12" s="1">
        <v>560</v>
      </c>
      <c r="U12" s="1">
        <f t="shared" si="12"/>
        <v>336</v>
      </c>
      <c r="V12" s="1">
        <f t="shared" si="13"/>
        <v>840</v>
      </c>
      <c r="W12" s="1">
        <v>11.2</v>
      </c>
      <c r="X12" s="1">
        <f t="shared" si="14"/>
        <v>5.6</v>
      </c>
      <c r="Y12" s="1">
        <f t="shared" si="15"/>
        <v>22.4</v>
      </c>
    </row>
    <row r="13" spans="1:25" x14ac:dyDescent="0.2">
      <c r="A13">
        <v>1999</v>
      </c>
      <c r="B13" s="1">
        <v>747073.94749999896</v>
      </c>
      <c r="C13" s="1">
        <f t="shared" si="0"/>
        <v>597659.15799999924</v>
      </c>
      <c r="D13" s="1">
        <f t="shared" si="1"/>
        <v>1120610.9212499985</v>
      </c>
      <c r="E13" s="1">
        <v>35008</v>
      </c>
      <c r="F13" s="1">
        <f t="shared" si="2"/>
        <v>14003.2</v>
      </c>
      <c r="G13" s="1">
        <f t="shared" si="3"/>
        <v>87520</v>
      </c>
      <c r="H13">
        <v>13104</v>
      </c>
      <c r="I13" s="1">
        <f t="shared" si="4"/>
        <v>7862.4</v>
      </c>
      <c r="J13" s="1">
        <f t="shared" si="5"/>
        <v>20966.400000000001</v>
      </c>
      <c r="K13" s="1">
        <v>105000</v>
      </c>
      <c r="L13" s="1">
        <f t="shared" si="6"/>
        <v>63000</v>
      </c>
      <c r="M13" s="1">
        <f t="shared" si="7"/>
        <v>157500</v>
      </c>
      <c r="N13" s="1">
        <v>4960</v>
      </c>
      <c r="O13" s="1">
        <f t="shared" si="8"/>
        <v>3968</v>
      </c>
      <c r="P13" s="1">
        <f t="shared" si="9"/>
        <v>6200</v>
      </c>
      <c r="Q13" s="1">
        <v>3008</v>
      </c>
      <c r="R13" s="1">
        <f t="shared" si="10"/>
        <v>2406.4</v>
      </c>
      <c r="S13" s="1">
        <f t="shared" si="11"/>
        <v>3760</v>
      </c>
      <c r="T13" s="1">
        <v>560</v>
      </c>
      <c r="U13" s="1">
        <f t="shared" si="12"/>
        <v>336</v>
      </c>
      <c r="V13" s="1">
        <f t="shared" si="13"/>
        <v>840</v>
      </c>
      <c r="W13" s="1">
        <v>11.2</v>
      </c>
      <c r="X13" s="1">
        <f t="shared" si="14"/>
        <v>5.6</v>
      </c>
      <c r="Y13" s="1">
        <f t="shared" si="15"/>
        <v>22.4</v>
      </c>
    </row>
    <row r="14" spans="1:25" x14ac:dyDescent="0.2">
      <c r="A14">
        <v>2000</v>
      </c>
      <c r="B14" s="1">
        <v>1052786.67875</v>
      </c>
      <c r="C14" s="1">
        <f t="shared" si="0"/>
        <v>842229.34299999999</v>
      </c>
      <c r="D14" s="1">
        <f t="shared" si="1"/>
        <v>1579180.0181249999</v>
      </c>
      <c r="E14" s="1">
        <v>41616</v>
      </c>
      <c r="F14" s="1">
        <f t="shared" si="2"/>
        <v>16646.400000000001</v>
      </c>
      <c r="G14" s="1">
        <f t="shared" si="3"/>
        <v>104040</v>
      </c>
      <c r="H14">
        <v>12736</v>
      </c>
      <c r="I14" s="1">
        <f t="shared" si="4"/>
        <v>7641.5999999999995</v>
      </c>
      <c r="J14" s="1">
        <f t="shared" si="5"/>
        <v>20377.600000000002</v>
      </c>
      <c r="K14" s="1">
        <v>105000</v>
      </c>
      <c r="L14" s="1">
        <f t="shared" si="6"/>
        <v>63000</v>
      </c>
      <c r="M14" s="1">
        <f t="shared" si="7"/>
        <v>157500</v>
      </c>
      <c r="N14" s="1">
        <v>7088</v>
      </c>
      <c r="O14" s="1">
        <f t="shared" si="8"/>
        <v>5670.4000000000005</v>
      </c>
      <c r="P14" s="1">
        <f t="shared" si="9"/>
        <v>8860</v>
      </c>
      <c r="Q14" s="1">
        <v>2928</v>
      </c>
      <c r="R14" s="1">
        <f t="shared" si="10"/>
        <v>2342.4</v>
      </c>
      <c r="S14" s="1">
        <f t="shared" si="11"/>
        <v>3660</v>
      </c>
      <c r="T14" s="1">
        <v>560</v>
      </c>
      <c r="U14" s="1">
        <f t="shared" si="12"/>
        <v>336</v>
      </c>
      <c r="V14" s="1">
        <f t="shared" si="13"/>
        <v>840</v>
      </c>
      <c r="W14" s="1">
        <v>11.2</v>
      </c>
      <c r="X14" s="1">
        <f t="shared" si="14"/>
        <v>5.6</v>
      </c>
      <c r="Y14" s="1">
        <f t="shared" si="15"/>
        <v>22.4</v>
      </c>
    </row>
    <row r="15" spans="1:25" x14ac:dyDescent="0.2">
      <c r="A15">
        <v>2001</v>
      </c>
      <c r="B15" s="1">
        <v>1170272.98749999</v>
      </c>
      <c r="C15" s="1">
        <f t="shared" si="0"/>
        <v>936218.3899999921</v>
      </c>
      <c r="D15" s="1">
        <f t="shared" si="1"/>
        <v>1755409.4812499851</v>
      </c>
      <c r="E15" s="1">
        <v>31168</v>
      </c>
      <c r="F15" s="1">
        <f t="shared" si="2"/>
        <v>12467.2</v>
      </c>
      <c r="G15" s="1">
        <f t="shared" si="3"/>
        <v>77920</v>
      </c>
      <c r="H15">
        <v>13104</v>
      </c>
      <c r="I15" s="1">
        <f t="shared" si="4"/>
        <v>7862.4</v>
      </c>
      <c r="J15" s="1">
        <f t="shared" si="5"/>
        <v>20966.400000000001</v>
      </c>
      <c r="K15" s="1">
        <v>105000</v>
      </c>
      <c r="L15" s="1">
        <f t="shared" si="6"/>
        <v>63000</v>
      </c>
      <c r="M15" s="1">
        <f t="shared" si="7"/>
        <v>157500</v>
      </c>
      <c r="N15" s="1">
        <v>6272</v>
      </c>
      <c r="O15" s="1">
        <f t="shared" si="8"/>
        <v>5017.6000000000004</v>
      </c>
      <c r="P15" s="1">
        <f t="shared" si="9"/>
        <v>7840</v>
      </c>
      <c r="Q15" s="1">
        <v>3456</v>
      </c>
      <c r="R15" s="1">
        <f t="shared" si="10"/>
        <v>2764.8</v>
      </c>
      <c r="S15" s="1">
        <f t="shared" si="11"/>
        <v>4320</v>
      </c>
      <c r="T15" s="1">
        <v>560</v>
      </c>
      <c r="U15" s="1">
        <f t="shared" si="12"/>
        <v>336</v>
      </c>
      <c r="V15" s="1">
        <f t="shared" si="13"/>
        <v>840</v>
      </c>
      <c r="W15" s="1">
        <v>11.2</v>
      </c>
      <c r="X15" s="1">
        <f t="shared" si="14"/>
        <v>5.6</v>
      </c>
      <c r="Y15" s="1">
        <f t="shared" si="15"/>
        <v>22.4</v>
      </c>
    </row>
    <row r="16" spans="1:25" x14ac:dyDescent="0.2">
      <c r="A16">
        <v>2002</v>
      </c>
      <c r="B16" s="1">
        <v>1109194.825</v>
      </c>
      <c r="C16" s="1">
        <f t="shared" si="0"/>
        <v>887355.86</v>
      </c>
      <c r="D16" s="1">
        <f t="shared" si="1"/>
        <v>1663792.2374999998</v>
      </c>
      <c r="E16" s="1">
        <v>35088</v>
      </c>
      <c r="F16" s="1">
        <f t="shared" si="2"/>
        <v>14035.2</v>
      </c>
      <c r="G16" s="1">
        <f t="shared" si="3"/>
        <v>87720</v>
      </c>
      <c r="H16">
        <v>12224</v>
      </c>
      <c r="I16" s="1">
        <f t="shared" si="4"/>
        <v>7334.4</v>
      </c>
      <c r="J16" s="1">
        <f t="shared" si="5"/>
        <v>19558.400000000001</v>
      </c>
      <c r="K16" s="1">
        <v>105000</v>
      </c>
      <c r="L16" s="1">
        <f t="shared" si="6"/>
        <v>63000</v>
      </c>
      <c r="M16" s="1">
        <f t="shared" si="7"/>
        <v>157500</v>
      </c>
      <c r="N16" s="1">
        <v>3904</v>
      </c>
      <c r="O16" s="1">
        <f t="shared" si="8"/>
        <v>3123.2000000000003</v>
      </c>
      <c r="P16" s="1">
        <f t="shared" si="9"/>
        <v>4880</v>
      </c>
      <c r="Q16" s="1">
        <v>3904</v>
      </c>
      <c r="R16" s="1">
        <f t="shared" si="10"/>
        <v>3123.2000000000003</v>
      </c>
      <c r="S16" s="1">
        <f t="shared" si="11"/>
        <v>4880</v>
      </c>
      <c r="T16" s="1">
        <v>560</v>
      </c>
      <c r="U16" s="1">
        <f t="shared" si="12"/>
        <v>336</v>
      </c>
      <c r="V16" s="1">
        <f t="shared" si="13"/>
        <v>840</v>
      </c>
      <c r="W16" s="1">
        <v>11.2</v>
      </c>
      <c r="X16" s="1">
        <f t="shared" si="14"/>
        <v>5.6</v>
      </c>
      <c r="Y16" s="1">
        <f t="shared" si="15"/>
        <v>22.4</v>
      </c>
    </row>
    <row r="17" spans="1:25" x14ac:dyDescent="0.2">
      <c r="A17">
        <v>2003</v>
      </c>
      <c r="B17" s="1">
        <v>874724.9425</v>
      </c>
      <c r="C17" s="1">
        <f t="shared" si="0"/>
        <v>699779.95400000003</v>
      </c>
      <c r="D17" s="1">
        <f t="shared" si="1"/>
        <v>1312087.4137500001</v>
      </c>
      <c r="E17" s="1">
        <v>31776</v>
      </c>
      <c r="F17" s="1">
        <f t="shared" si="2"/>
        <v>12710.400000000001</v>
      </c>
      <c r="G17" s="1">
        <f t="shared" si="3"/>
        <v>79440</v>
      </c>
      <c r="H17">
        <v>17184</v>
      </c>
      <c r="I17" s="1">
        <f t="shared" si="4"/>
        <v>10310.4</v>
      </c>
      <c r="J17" s="1">
        <f t="shared" si="5"/>
        <v>27494.400000000001</v>
      </c>
      <c r="K17" s="1">
        <v>105000</v>
      </c>
      <c r="L17" s="1">
        <f t="shared" si="6"/>
        <v>63000</v>
      </c>
      <c r="M17" s="1">
        <f t="shared" si="7"/>
        <v>157500</v>
      </c>
      <c r="N17" s="1">
        <v>2304</v>
      </c>
      <c r="O17" s="1">
        <f t="shared" si="8"/>
        <v>1843.2</v>
      </c>
      <c r="P17" s="1">
        <f t="shared" si="9"/>
        <v>2880</v>
      </c>
      <c r="Q17" s="1">
        <v>4000</v>
      </c>
      <c r="R17" s="1">
        <f t="shared" si="10"/>
        <v>3200</v>
      </c>
      <c r="S17" s="1">
        <f t="shared" si="11"/>
        <v>5000</v>
      </c>
      <c r="T17" s="1">
        <v>560</v>
      </c>
      <c r="U17" s="1">
        <f t="shared" si="12"/>
        <v>336</v>
      </c>
      <c r="V17" s="1">
        <f t="shared" si="13"/>
        <v>840</v>
      </c>
      <c r="W17" s="1">
        <v>11.2</v>
      </c>
      <c r="X17" s="1">
        <f t="shared" si="14"/>
        <v>5.6</v>
      </c>
      <c r="Y17" s="1">
        <f t="shared" si="15"/>
        <v>22.4</v>
      </c>
    </row>
    <row r="18" spans="1:25" x14ac:dyDescent="0.2">
      <c r="A18">
        <v>2004</v>
      </c>
      <c r="B18" s="1">
        <v>1071634.73125</v>
      </c>
      <c r="C18" s="1">
        <f t="shared" si="0"/>
        <v>857307.78500000003</v>
      </c>
      <c r="D18" s="1">
        <f t="shared" si="1"/>
        <v>1607452.0968749998</v>
      </c>
      <c r="E18" s="1">
        <v>36480</v>
      </c>
      <c r="F18" s="1">
        <f t="shared" si="2"/>
        <v>14592</v>
      </c>
      <c r="G18" s="1">
        <f t="shared" si="3"/>
        <v>91200</v>
      </c>
      <c r="H18">
        <v>25344</v>
      </c>
      <c r="I18" s="1">
        <f t="shared" si="4"/>
        <v>15206.4</v>
      </c>
      <c r="J18" s="1">
        <f t="shared" si="5"/>
        <v>40550.400000000001</v>
      </c>
      <c r="K18" s="1">
        <v>105000</v>
      </c>
      <c r="L18" s="1">
        <f t="shared" si="6"/>
        <v>63000</v>
      </c>
      <c r="M18" s="1">
        <f t="shared" si="7"/>
        <v>157500</v>
      </c>
      <c r="N18" s="1">
        <v>4992</v>
      </c>
      <c r="O18" s="1">
        <f t="shared" si="8"/>
        <v>3993.6000000000004</v>
      </c>
      <c r="P18" s="1">
        <f t="shared" si="9"/>
        <v>6240</v>
      </c>
      <c r="Q18" s="1">
        <v>4015.99999999999</v>
      </c>
      <c r="R18" s="1">
        <f t="shared" si="10"/>
        <v>3212.799999999992</v>
      </c>
      <c r="S18" s="1">
        <f t="shared" si="11"/>
        <v>5019.9999999999873</v>
      </c>
      <c r="T18" s="1">
        <v>560</v>
      </c>
      <c r="U18" s="1">
        <f t="shared" si="12"/>
        <v>336</v>
      </c>
      <c r="V18" s="1">
        <f t="shared" si="13"/>
        <v>840</v>
      </c>
      <c r="W18" s="1">
        <v>11.2</v>
      </c>
      <c r="X18" s="1">
        <f t="shared" si="14"/>
        <v>5.6</v>
      </c>
      <c r="Y18" s="1">
        <f t="shared" si="15"/>
        <v>22.4</v>
      </c>
    </row>
    <row r="19" spans="1:25" x14ac:dyDescent="0.2">
      <c r="A19">
        <v>2005</v>
      </c>
      <c r="B19" s="1">
        <v>909010.83875</v>
      </c>
      <c r="C19" s="1">
        <f t="shared" si="0"/>
        <v>727208.67100000009</v>
      </c>
      <c r="D19" s="1">
        <f t="shared" si="1"/>
        <v>1363516.2581249999</v>
      </c>
      <c r="E19" s="1">
        <v>41616</v>
      </c>
      <c r="F19" s="1">
        <f t="shared" si="2"/>
        <v>16646.400000000001</v>
      </c>
      <c r="G19" s="1">
        <f t="shared" si="3"/>
        <v>104040</v>
      </c>
      <c r="H19">
        <v>17392</v>
      </c>
      <c r="I19" s="1">
        <f t="shared" si="4"/>
        <v>10435.199999999999</v>
      </c>
      <c r="J19" s="1">
        <f t="shared" si="5"/>
        <v>27827.200000000001</v>
      </c>
      <c r="K19" s="1">
        <v>105000</v>
      </c>
      <c r="L19" s="1">
        <f t="shared" si="6"/>
        <v>63000</v>
      </c>
      <c r="M19" s="1">
        <f t="shared" si="7"/>
        <v>157500</v>
      </c>
      <c r="N19" s="1">
        <v>4816</v>
      </c>
      <c r="O19" s="1">
        <f t="shared" si="8"/>
        <v>3852.8</v>
      </c>
      <c r="P19" s="1">
        <f t="shared" si="9"/>
        <v>6020</v>
      </c>
      <c r="Q19" s="1">
        <v>4128</v>
      </c>
      <c r="R19" s="1">
        <f t="shared" si="10"/>
        <v>3302.4</v>
      </c>
      <c r="S19" s="1">
        <f t="shared" si="11"/>
        <v>5160</v>
      </c>
      <c r="T19" s="1">
        <v>560</v>
      </c>
      <c r="U19" s="1">
        <f t="shared" si="12"/>
        <v>336</v>
      </c>
      <c r="V19" s="1">
        <f t="shared" si="13"/>
        <v>840</v>
      </c>
      <c r="W19" s="1">
        <v>11.2</v>
      </c>
      <c r="X19" s="1">
        <f t="shared" si="14"/>
        <v>5.6</v>
      </c>
      <c r="Y19" s="1">
        <f t="shared" si="15"/>
        <v>22.4</v>
      </c>
    </row>
    <row r="20" spans="1:25" x14ac:dyDescent="0.2">
      <c r="A20">
        <v>2006</v>
      </c>
      <c r="B20" s="1">
        <v>1096430.32375</v>
      </c>
      <c r="C20" s="1">
        <f t="shared" si="0"/>
        <v>877144.25900000008</v>
      </c>
      <c r="D20" s="1">
        <f t="shared" si="1"/>
        <v>1644645.485625</v>
      </c>
      <c r="E20" s="1">
        <v>45808</v>
      </c>
      <c r="F20" s="1">
        <f t="shared" si="2"/>
        <v>18323.2</v>
      </c>
      <c r="G20" s="1">
        <f t="shared" si="3"/>
        <v>114520</v>
      </c>
      <c r="H20">
        <v>21152</v>
      </c>
      <c r="I20" s="1">
        <f t="shared" si="4"/>
        <v>12691.199999999999</v>
      </c>
      <c r="J20" s="1">
        <f t="shared" si="5"/>
        <v>33843.200000000004</v>
      </c>
      <c r="K20" s="1">
        <v>105000</v>
      </c>
      <c r="L20" s="1">
        <f t="shared" si="6"/>
        <v>63000</v>
      </c>
      <c r="M20" s="1">
        <f t="shared" si="7"/>
        <v>157500</v>
      </c>
      <c r="N20" s="1">
        <v>4656</v>
      </c>
      <c r="O20" s="1">
        <f t="shared" si="8"/>
        <v>3724.8</v>
      </c>
      <c r="P20" s="1">
        <f t="shared" si="9"/>
        <v>5820</v>
      </c>
      <c r="Q20" s="1">
        <v>3872</v>
      </c>
      <c r="R20" s="1">
        <f t="shared" si="10"/>
        <v>3097.6000000000004</v>
      </c>
      <c r="S20" s="1">
        <f t="shared" si="11"/>
        <v>4840</v>
      </c>
      <c r="T20" s="1">
        <v>560</v>
      </c>
      <c r="U20" s="1">
        <f t="shared" si="12"/>
        <v>336</v>
      </c>
      <c r="V20" s="1">
        <f t="shared" si="13"/>
        <v>840</v>
      </c>
      <c r="W20" s="1">
        <v>11.2</v>
      </c>
      <c r="X20" s="1">
        <f t="shared" si="14"/>
        <v>5.6</v>
      </c>
      <c r="Y20" s="1">
        <f t="shared" si="15"/>
        <v>22.4</v>
      </c>
    </row>
    <row r="21" spans="1:25" x14ac:dyDescent="0.2">
      <c r="A21">
        <v>2007</v>
      </c>
      <c r="B21" s="1">
        <v>946826.75375000003</v>
      </c>
      <c r="C21" s="1">
        <f t="shared" si="0"/>
        <v>757461.40300000005</v>
      </c>
      <c r="D21" s="1">
        <f t="shared" si="1"/>
        <v>1420240.130625</v>
      </c>
      <c r="E21" s="1">
        <v>39184</v>
      </c>
      <c r="F21" s="1">
        <f t="shared" si="2"/>
        <v>15673.6</v>
      </c>
      <c r="G21" s="1">
        <f t="shared" si="3"/>
        <v>97960</v>
      </c>
      <c r="H21">
        <v>27392</v>
      </c>
      <c r="I21" s="1">
        <f t="shared" si="4"/>
        <v>16435.2</v>
      </c>
      <c r="J21" s="1">
        <f t="shared" si="5"/>
        <v>43827.200000000004</v>
      </c>
      <c r="K21" s="1">
        <v>105000</v>
      </c>
      <c r="L21" s="1">
        <f t="shared" si="6"/>
        <v>63000</v>
      </c>
      <c r="M21" s="1">
        <f t="shared" si="7"/>
        <v>157500</v>
      </c>
      <c r="N21" s="1">
        <v>4224</v>
      </c>
      <c r="O21" s="1">
        <f t="shared" si="8"/>
        <v>3379.2000000000003</v>
      </c>
      <c r="P21" s="1">
        <f t="shared" si="9"/>
        <v>5280</v>
      </c>
      <c r="Q21" s="1">
        <v>4192</v>
      </c>
      <c r="R21" s="1">
        <f t="shared" si="10"/>
        <v>3353.6000000000004</v>
      </c>
      <c r="S21" s="1">
        <f t="shared" si="11"/>
        <v>5240</v>
      </c>
      <c r="T21" s="1">
        <v>560</v>
      </c>
      <c r="U21" s="1">
        <f t="shared" si="12"/>
        <v>336</v>
      </c>
      <c r="V21" s="1">
        <f t="shared" si="13"/>
        <v>840</v>
      </c>
      <c r="W21" s="1">
        <v>11.2</v>
      </c>
      <c r="X21" s="1">
        <f t="shared" si="14"/>
        <v>5.6</v>
      </c>
      <c r="Y21" s="1">
        <f t="shared" si="15"/>
        <v>22.4</v>
      </c>
    </row>
    <row r="22" spans="1:25" x14ac:dyDescent="0.2">
      <c r="A22">
        <v>2008</v>
      </c>
      <c r="B22" s="1">
        <v>872083.75</v>
      </c>
      <c r="C22" s="1">
        <f t="shared" si="0"/>
        <v>697667</v>
      </c>
      <c r="D22" s="1">
        <f t="shared" si="1"/>
        <v>1308125.625</v>
      </c>
      <c r="E22" s="1">
        <v>35360</v>
      </c>
      <c r="F22" s="1">
        <f t="shared" si="2"/>
        <v>14144</v>
      </c>
      <c r="G22" s="1">
        <f t="shared" si="3"/>
        <v>88400</v>
      </c>
      <c r="H22">
        <v>19392</v>
      </c>
      <c r="I22" s="1">
        <f t="shared" si="4"/>
        <v>11635.199999999999</v>
      </c>
      <c r="J22" s="1">
        <f t="shared" si="5"/>
        <v>31027.200000000001</v>
      </c>
      <c r="K22" s="1">
        <v>105000</v>
      </c>
      <c r="L22" s="1">
        <f t="shared" si="6"/>
        <v>63000</v>
      </c>
      <c r="M22" s="1">
        <f t="shared" si="7"/>
        <v>157500</v>
      </c>
      <c r="N22" s="1">
        <v>6064</v>
      </c>
      <c r="O22" s="1">
        <f t="shared" si="8"/>
        <v>4851.2</v>
      </c>
      <c r="P22" s="1">
        <f t="shared" si="9"/>
        <v>7580</v>
      </c>
      <c r="Q22" s="1">
        <v>4784</v>
      </c>
      <c r="R22" s="1">
        <f t="shared" si="10"/>
        <v>3827.2000000000003</v>
      </c>
      <c r="S22" s="1">
        <f t="shared" si="11"/>
        <v>5980</v>
      </c>
      <c r="T22" s="1">
        <v>560</v>
      </c>
      <c r="U22" s="1">
        <f t="shared" si="12"/>
        <v>336</v>
      </c>
      <c r="V22" s="1">
        <f t="shared" si="13"/>
        <v>840</v>
      </c>
      <c r="W22" s="1">
        <v>11.2</v>
      </c>
      <c r="X22" s="1">
        <f t="shared" si="14"/>
        <v>5.6</v>
      </c>
      <c r="Y22" s="1">
        <f t="shared" si="15"/>
        <v>22.4</v>
      </c>
    </row>
    <row r="23" spans="1:25" x14ac:dyDescent="0.2">
      <c r="A23">
        <v>2009</v>
      </c>
      <c r="B23" s="1">
        <v>931335.46499999997</v>
      </c>
      <c r="C23" s="1">
        <f t="shared" si="0"/>
        <v>745068.37199999997</v>
      </c>
      <c r="D23" s="1">
        <f t="shared" si="1"/>
        <v>1397003.1975</v>
      </c>
      <c r="E23" s="1">
        <v>33520</v>
      </c>
      <c r="F23" s="1">
        <f t="shared" si="2"/>
        <v>13408</v>
      </c>
      <c r="G23" s="1">
        <f t="shared" si="3"/>
        <v>83800</v>
      </c>
      <c r="H23">
        <v>22992</v>
      </c>
      <c r="I23" s="1">
        <f t="shared" si="4"/>
        <v>13795.199999999999</v>
      </c>
      <c r="J23" s="1">
        <f t="shared" si="5"/>
        <v>36787.200000000004</v>
      </c>
      <c r="K23" s="1">
        <v>105000</v>
      </c>
      <c r="L23" s="1">
        <f t="shared" si="6"/>
        <v>63000</v>
      </c>
      <c r="M23" s="1">
        <f t="shared" si="7"/>
        <v>157500</v>
      </c>
      <c r="N23" s="1">
        <v>5056</v>
      </c>
      <c r="O23" s="1">
        <f t="shared" si="8"/>
        <v>4044.8</v>
      </c>
      <c r="P23" s="1">
        <f t="shared" si="9"/>
        <v>6320</v>
      </c>
      <c r="Q23" s="1">
        <v>5392</v>
      </c>
      <c r="R23" s="1">
        <f t="shared" si="10"/>
        <v>4313.6000000000004</v>
      </c>
      <c r="S23" s="1">
        <f t="shared" si="11"/>
        <v>6740</v>
      </c>
      <c r="T23" s="1">
        <v>560</v>
      </c>
      <c r="U23" s="1">
        <f t="shared" si="12"/>
        <v>336</v>
      </c>
      <c r="V23" s="1">
        <f t="shared" si="13"/>
        <v>840</v>
      </c>
      <c r="W23" s="1">
        <v>11.2</v>
      </c>
      <c r="X23" s="1">
        <f t="shared" si="14"/>
        <v>5.6</v>
      </c>
      <c r="Y23" s="1">
        <f t="shared" si="15"/>
        <v>22.4</v>
      </c>
    </row>
    <row r="24" spans="1:25" x14ac:dyDescent="0.2">
      <c r="A24">
        <v>2010</v>
      </c>
      <c r="B24" s="1">
        <v>1129906.29375</v>
      </c>
      <c r="C24" s="1">
        <f t="shared" si="0"/>
        <v>903925.03500000003</v>
      </c>
      <c r="D24" s="1">
        <f t="shared" si="1"/>
        <v>1694859.4406249998</v>
      </c>
      <c r="E24" s="1">
        <v>37616</v>
      </c>
      <c r="F24" s="1">
        <f t="shared" si="2"/>
        <v>15046.400000000001</v>
      </c>
      <c r="G24" s="1">
        <f t="shared" si="3"/>
        <v>94040</v>
      </c>
      <c r="H24">
        <v>28639.999999999902</v>
      </c>
      <c r="I24" s="1">
        <f t="shared" si="4"/>
        <v>17183.999999999942</v>
      </c>
      <c r="J24" s="1">
        <f t="shared" si="5"/>
        <v>45823.999999999847</v>
      </c>
      <c r="K24" s="1">
        <v>105000</v>
      </c>
      <c r="L24" s="1">
        <f t="shared" si="6"/>
        <v>63000</v>
      </c>
      <c r="M24" s="1">
        <f t="shared" si="7"/>
        <v>157500</v>
      </c>
      <c r="N24" s="1">
        <v>5344</v>
      </c>
      <c r="O24" s="1">
        <f t="shared" si="8"/>
        <v>4275.2</v>
      </c>
      <c r="P24" s="1">
        <f t="shared" si="9"/>
        <v>6680</v>
      </c>
      <c r="Q24" s="1">
        <v>6256</v>
      </c>
      <c r="R24" s="1">
        <f t="shared" si="10"/>
        <v>5004.8</v>
      </c>
      <c r="S24" s="1">
        <f t="shared" si="11"/>
        <v>7820</v>
      </c>
      <c r="T24" s="1">
        <v>560</v>
      </c>
      <c r="U24" s="1">
        <f t="shared" si="12"/>
        <v>336</v>
      </c>
      <c r="V24" s="1">
        <f t="shared" si="13"/>
        <v>840</v>
      </c>
      <c r="W24" s="1">
        <v>11.2</v>
      </c>
      <c r="X24" s="1">
        <f t="shared" si="14"/>
        <v>5.6</v>
      </c>
      <c r="Y24" s="1">
        <f t="shared" si="15"/>
        <v>22.4</v>
      </c>
    </row>
    <row r="25" spans="1:25" x14ac:dyDescent="0.2">
      <c r="A25">
        <v>2011</v>
      </c>
      <c r="B25" s="1">
        <v>1232387.96749999</v>
      </c>
      <c r="C25" s="1">
        <f t="shared" si="0"/>
        <v>985910.37399999204</v>
      </c>
      <c r="D25" s="1">
        <f t="shared" si="1"/>
        <v>1848581.951249985</v>
      </c>
      <c r="E25" s="1">
        <v>32048</v>
      </c>
      <c r="F25" s="1">
        <f t="shared" si="2"/>
        <v>12819.2</v>
      </c>
      <c r="G25" s="1">
        <f t="shared" si="3"/>
        <v>80120</v>
      </c>
      <c r="H25">
        <v>20832</v>
      </c>
      <c r="I25" s="1">
        <f t="shared" si="4"/>
        <v>12499.199999999999</v>
      </c>
      <c r="J25" s="1">
        <f t="shared" si="5"/>
        <v>33331.200000000004</v>
      </c>
      <c r="K25" s="1">
        <v>105000</v>
      </c>
      <c r="L25" s="1">
        <f t="shared" si="6"/>
        <v>63000</v>
      </c>
      <c r="M25" s="1">
        <f t="shared" si="7"/>
        <v>157500</v>
      </c>
      <c r="N25" s="1">
        <v>4880</v>
      </c>
      <c r="O25" s="1">
        <f t="shared" si="8"/>
        <v>3904</v>
      </c>
      <c r="P25" s="1">
        <f t="shared" si="9"/>
        <v>6100</v>
      </c>
      <c r="Q25" s="1">
        <v>6016</v>
      </c>
      <c r="R25" s="1">
        <f t="shared" si="10"/>
        <v>4812.8</v>
      </c>
      <c r="S25" s="1">
        <f t="shared" si="11"/>
        <v>7520</v>
      </c>
      <c r="T25" s="1">
        <v>560</v>
      </c>
      <c r="U25" s="1">
        <f t="shared" si="12"/>
        <v>336</v>
      </c>
      <c r="V25" s="1">
        <f t="shared" si="13"/>
        <v>840</v>
      </c>
      <c r="W25" s="1">
        <v>11.2</v>
      </c>
      <c r="X25" s="1">
        <f t="shared" si="14"/>
        <v>5.6</v>
      </c>
      <c r="Y25" s="1">
        <f t="shared" si="15"/>
        <v>22.4</v>
      </c>
    </row>
    <row r="26" spans="1:25" x14ac:dyDescent="0.2">
      <c r="A26">
        <v>2012</v>
      </c>
      <c r="B26" s="1">
        <v>1108070.98749999</v>
      </c>
      <c r="C26" s="1">
        <f t="shared" si="0"/>
        <v>886456.78999999212</v>
      </c>
      <c r="D26" s="1">
        <f t="shared" si="1"/>
        <v>1662106.4812499851</v>
      </c>
      <c r="E26" s="1">
        <v>41104</v>
      </c>
      <c r="F26" s="1">
        <f t="shared" si="2"/>
        <v>16441.600000000002</v>
      </c>
      <c r="G26" s="1">
        <f t="shared" si="3"/>
        <v>102760</v>
      </c>
      <c r="H26">
        <v>20784</v>
      </c>
      <c r="I26" s="1">
        <f t="shared" si="4"/>
        <v>12470.4</v>
      </c>
      <c r="J26" s="1">
        <f t="shared" si="5"/>
        <v>33254.400000000001</v>
      </c>
      <c r="K26" s="1">
        <v>105000</v>
      </c>
      <c r="L26" s="1">
        <f t="shared" si="6"/>
        <v>63000</v>
      </c>
      <c r="M26" s="1">
        <f t="shared" si="7"/>
        <v>157500</v>
      </c>
      <c r="N26" s="1">
        <v>4448</v>
      </c>
      <c r="O26" s="1">
        <f t="shared" si="8"/>
        <v>3558.4</v>
      </c>
      <c r="P26" s="1">
        <f t="shared" si="9"/>
        <v>5560</v>
      </c>
      <c r="Q26" s="1">
        <v>5776</v>
      </c>
      <c r="R26" s="1">
        <f t="shared" si="10"/>
        <v>4620.8</v>
      </c>
      <c r="S26" s="1">
        <f t="shared" si="11"/>
        <v>7220</v>
      </c>
      <c r="T26" s="1">
        <v>560</v>
      </c>
      <c r="U26" s="1">
        <f t="shared" si="12"/>
        <v>336</v>
      </c>
      <c r="V26" s="1">
        <f t="shared" si="13"/>
        <v>840</v>
      </c>
      <c r="W26" s="1">
        <v>11.2</v>
      </c>
      <c r="X26" s="1">
        <f t="shared" si="14"/>
        <v>5.6</v>
      </c>
      <c r="Y26" s="1">
        <f t="shared" si="15"/>
        <v>22.4</v>
      </c>
    </row>
    <row r="27" spans="1:25" x14ac:dyDescent="0.2">
      <c r="A27">
        <v>2013</v>
      </c>
      <c r="B27" s="1">
        <v>1190710.48</v>
      </c>
      <c r="C27" s="1">
        <f t="shared" si="0"/>
        <v>952568.38400000008</v>
      </c>
      <c r="D27" s="1">
        <f t="shared" si="1"/>
        <v>1786065.72</v>
      </c>
      <c r="E27" s="1">
        <v>31088</v>
      </c>
      <c r="F27" s="1">
        <f t="shared" si="2"/>
        <v>12435.2</v>
      </c>
      <c r="G27" s="1">
        <f t="shared" si="3"/>
        <v>77720</v>
      </c>
      <c r="H27">
        <v>8880</v>
      </c>
      <c r="I27" s="1">
        <f t="shared" si="4"/>
        <v>5328</v>
      </c>
      <c r="J27" s="1">
        <f t="shared" si="5"/>
        <v>14208</v>
      </c>
      <c r="K27" s="1">
        <v>105000</v>
      </c>
      <c r="L27" s="1">
        <f t="shared" si="6"/>
        <v>63000</v>
      </c>
      <c r="M27" s="1">
        <f t="shared" si="7"/>
        <v>157500</v>
      </c>
      <c r="N27" s="1">
        <v>4928</v>
      </c>
      <c r="O27" s="1">
        <f t="shared" si="8"/>
        <v>3942.4</v>
      </c>
      <c r="P27" s="1">
        <f t="shared" si="9"/>
        <v>6160</v>
      </c>
      <c r="Q27" s="1">
        <v>5568</v>
      </c>
      <c r="R27" s="1">
        <f t="shared" si="10"/>
        <v>4454.4000000000005</v>
      </c>
      <c r="S27" s="1">
        <f t="shared" si="11"/>
        <v>6960</v>
      </c>
      <c r="T27" s="1">
        <v>560</v>
      </c>
      <c r="U27" s="1">
        <f t="shared" si="12"/>
        <v>336</v>
      </c>
      <c r="V27" s="1">
        <f t="shared" si="13"/>
        <v>840</v>
      </c>
      <c r="W27" s="1">
        <v>11.2</v>
      </c>
      <c r="X27" s="1">
        <f t="shared" si="14"/>
        <v>5.6</v>
      </c>
      <c r="Y27" s="1">
        <f t="shared" si="15"/>
        <v>22.4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7D1A-E38C-AE45-879F-4A8BE9FD429F}">
  <dimension ref="A1:Y27"/>
  <sheetViews>
    <sheetView workbookViewId="0">
      <selection sqref="A1:J4"/>
    </sheetView>
  </sheetViews>
  <sheetFormatPr baseColWidth="10" defaultRowHeight="16" x14ac:dyDescent="0.2"/>
  <cols>
    <col min="1" max="25" width="10.83203125" style="3"/>
  </cols>
  <sheetData>
    <row r="1" spans="1:2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">
      <c r="A2" s="3">
        <v>1988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48.689</v>
      </c>
      <c r="I2" s="3">
        <f>1*H2</f>
        <v>48.689</v>
      </c>
      <c r="J2" s="3">
        <f>1*H2</f>
        <v>48.689</v>
      </c>
      <c r="K2" s="3">
        <v>0</v>
      </c>
      <c r="L2" s="3">
        <v>0</v>
      </c>
      <c r="M2" s="3">
        <v>0</v>
      </c>
      <c r="N2" s="3">
        <v>114.242</v>
      </c>
      <c r="O2" s="3">
        <f>1*N2</f>
        <v>114.242</v>
      </c>
      <c r="P2" s="3">
        <f>1*N2</f>
        <v>114.242</v>
      </c>
      <c r="Q2" s="3">
        <v>545.88599999999997</v>
      </c>
      <c r="R2" s="3">
        <f>1*Q2</f>
        <v>545.88599999999997</v>
      </c>
      <c r="S2" s="3">
        <f>1*Q2</f>
        <v>545.88599999999997</v>
      </c>
      <c r="T2" s="3">
        <v>10.794849999999901</v>
      </c>
      <c r="U2" s="3">
        <f>1*T2</f>
        <v>10.794849999999901</v>
      </c>
      <c r="V2" s="3">
        <f>1*T2</f>
        <v>10.794849999999901</v>
      </c>
      <c r="W2" s="3">
        <v>0</v>
      </c>
      <c r="X2" s="3">
        <v>0</v>
      </c>
      <c r="Y2" s="3">
        <v>0</v>
      </c>
    </row>
    <row r="3" spans="1:25" x14ac:dyDescent="0.2">
      <c r="A3" s="3">
        <v>1989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62.747999999999998</v>
      </c>
      <c r="I3" s="3">
        <f t="shared" ref="I3:I27" si="0">1*H3</f>
        <v>62.747999999999998</v>
      </c>
      <c r="J3" s="3">
        <f t="shared" ref="J3:J27" si="1">1*H3</f>
        <v>62.747999999999998</v>
      </c>
      <c r="K3" s="3">
        <v>0</v>
      </c>
      <c r="L3" s="3">
        <v>0</v>
      </c>
      <c r="M3" s="3">
        <v>0</v>
      </c>
      <c r="N3" s="3">
        <v>123.017</v>
      </c>
      <c r="O3" s="3">
        <f t="shared" ref="O3:O27" si="2">1*N3</f>
        <v>123.017</v>
      </c>
      <c r="P3" s="3">
        <f t="shared" ref="P3:P27" si="3">1*N3</f>
        <v>123.017</v>
      </c>
      <c r="Q3" s="3">
        <v>414.012</v>
      </c>
      <c r="R3" s="3">
        <f t="shared" ref="R3:R27" si="4">1*Q3</f>
        <v>414.012</v>
      </c>
      <c r="S3" s="3">
        <f t="shared" ref="S3:S27" si="5">1*Q3</f>
        <v>414.012</v>
      </c>
      <c r="T3" s="3">
        <v>6.5165499999999996</v>
      </c>
      <c r="U3" s="3">
        <f t="shared" ref="U3:U27" si="6">1*T3</f>
        <v>6.5165499999999996</v>
      </c>
      <c r="V3" s="3">
        <f t="shared" ref="V3:V27" si="7">1*T3</f>
        <v>6.5165499999999996</v>
      </c>
      <c r="W3" s="3">
        <v>0</v>
      </c>
      <c r="X3" s="3">
        <v>0</v>
      </c>
      <c r="Y3" s="3">
        <v>0</v>
      </c>
    </row>
    <row r="4" spans="1:25" x14ac:dyDescent="0.2">
      <c r="A4" s="3">
        <v>1990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81.164000000000001</v>
      </c>
      <c r="I4" s="3">
        <f t="shared" si="0"/>
        <v>81.164000000000001</v>
      </c>
      <c r="J4" s="3">
        <f t="shared" si="1"/>
        <v>81.164000000000001</v>
      </c>
      <c r="K4" s="3">
        <v>0</v>
      </c>
      <c r="L4" s="3">
        <v>0</v>
      </c>
      <c r="M4" s="3">
        <v>0</v>
      </c>
      <c r="N4" s="3">
        <v>95.947999999999993</v>
      </c>
      <c r="O4" s="3">
        <f t="shared" si="2"/>
        <v>95.947999999999993</v>
      </c>
      <c r="P4" s="3">
        <f t="shared" si="3"/>
        <v>95.947999999999993</v>
      </c>
      <c r="Q4" s="3">
        <v>274.27</v>
      </c>
      <c r="R4" s="3">
        <f t="shared" si="4"/>
        <v>274.27</v>
      </c>
      <c r="S4" s="3">
        <f t="shared" si="5"/>
        <v>274.27</v>
      </c>
      <c r="T4" s="3">
        <v>6.3218499999999898</v>
      </c>
      <c r="U4" s="3">
        <f t="shared" si="6"/>
        <v>6.3218499999999898</v>
      </c>
      <c r="V4" s="3">
        <f t="shared" si="7"/>
        <v>6.3218499999999898</v>
      </c>
      <c r="W4" s="3">
        <v>0</v>
      </c>
      <c r="X4" s="3">
        <v>0</v>
      </c>
      <c r="Y4" s="3">
        <v>0</v>
      </c>
    </row>
    <row r="5" spans="1:25" x14ac:dyDescent="0.2">
      <c r="A5" s="3">
        <v>1991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74.861999999999995</v>
      </c>
      <c r="I5" s="3">
        <f t="shared" si="0"/>
        <v>74.861999999999995</v>
      </c>
      <c r="J5" s="3">
        <f t="shared" si="1"/>
        <v>74.861999999999995</v>
      </c>
      <c r="K5" s="3">
        <v>0</v>
      </c>
      <c r="L5" s="3">
        <v>0</v>
      </c>
      <c r="M5" s="3">
        <v>0</v>
      </c>
      <c r="N5" s="3">
        <v>1036.327</v>
      </c>
      <c r="O5" s="3">
        <f t="shared" si="2"/>
        <v>1036.327</v>
      </c>
      <c r="P5" s="3">
        <f t="shared" si="3"/>
        <v>1036.327</v>
      </c>
      <c r="Q5" s="3">
        <v>403.926999999999</v>
      </c>
      <c r="R5" s="3">
        <f t="shared" si="4"/>
        <v>403.926999999999</v>
      </c>
      <c r="S5" s="3">
        <f t="shared" si="5"/>
        <v>403.926999999999</v>
      </c>
      <c r="T5" s="3">
        <v>6.2969999999999997</v>
      </c>
      <c r="U5" s="3">
        <f t="shared" si="6"/>
        <v>6.2969999999999997</v>
      </c>
      <c r="V5" s="3">
        <f t="shared" si="7"/>
        <v>6.2969999999999997</v>
      </c>
      <c r="W5" s="3">
        <v>0</v>
      </c>
      <c r="X5" s="3">
        <v>0</v>
      </c>
      <c r="Y5" s="3">
        <v>0</v>
      </c>
    </row>
    <row r="6" spans="1:25" x14ac:dyDescent="0.2">
      <c r="A6" s="3">
        <v>1992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68.567999999999998</v>
      </c>
      <c r="I6" s="3">
        <f t="shared" si="0"/>
        <v>68.567999999999998</v>
      </c>
      <c r="J6" s="3">
        <f t="shared" si="1"/>
        <v>68.567999999999998</v>
      </c>
      <c r="K6" s="3">
        <v>0</v>
      </c>
      <c r="L6" s="3">
        <v>0</v>
      </c>
      <c r="M6" s="3">
        <v>0</v>
      </c>
      <c r="N6" s="3">
        <v>1271.204</v>
      </c>
      <c r="O6" s="3">
        <f t="shared" si="2"/>
        <v>1271.204</v>
      </c>
      <c r="P6" s="3">
        <f t="shared" si="3"/>
        <v>1271.204</v>
      </c>
      <c r="Q6" s="3">
        <v>588.49</v>
      </c>
      <c r="R6" s="3">
        <f t="shared" si="4"/>
        <v>588.49</v>
      </c>
      <c r="S6" s="3">
        <f t="shared" si="5"/>
        <v>588.49</v>
      </c>
      <c r="T6" s="3">
        <v>5.9741499999999901</v>
      </c>
      <c r="U6" s="3">
        <f t="shared" si="6"/>
        <v>5.9741499999999901</v>
      </c>
      <c r="V6" s="3">
        <f t="shared" si="7"/>
        <v>5.9741499999999901</v>
      </c>
      <c r="W6" s="3">
        <v>0</v>
      </c>
      <c r="X6" s="3">
        <v>0</v>
      </c>
      <c r="Y6" s="3">
        <v>0</v>
      </c>
    </row>
    <row r="7" spans="1:25" x14ac:dyDescent="0.2">
      <c r="A7" s="3">
        <v>1993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56.311999999999998</v>
      </c>
      <c r="I7" s="3">
        <f t="shared" si="0"/>
        <v>56.311999999999998</v>
      </c>
      <c r="J7" s="3">
        <f t="shared" si="1"/>
        <v>56.311999999999998</v>
      </c>
      <c r="K7" s="3">
        <v>0</v>
      </c>
      <c r="L7" s="3">
        <v>0</v>
      </c>
      <c r="M7" s="3">
        <v>0</v>
      </c>
      <c r="N7" s="3">
        <v>792.40300000000002</v>
      </c>
      <c r="O7" s="3">
        <f t="shared" si="2"/>
        <v>792.40300000000002</v>
      </c>
      <c r="P7" s="3">
        <f t="shared" si="3"/>
        <v>792.40300000000002</v>
      </c>
      <c r="Q7" s="3">
        <v>677.21399999999903</v>
      </c>
      <c r="R7" s="3">
        <f t="shared" si="4"/>
        <v>677.21399999999903</v>
      </c>
      <c r="S7" s="3">
        <f t="shared" si="5"/>
        <v>677.21399999999903</v>
      </c>
      <c r="T7" s="3">
        <v>7.0636999999999901</v>
      </c>
      <c r="U7" s="3">
        <f t="shared" si="6"/>
        <v>7.0636999999999901</v>
      </c>
      <c r="V7" s="3">
        <f t="shared" si="7"/>
        <v>7.0636999999999901</v>
      </c>
      <c r="W7" s="3">
        <v>0</v>
      </c>
      <c r="X7" s="3">
        <v>0</v>
      </c>
      <c r="Y7" s="3">
        <v>0</v>
      </c>
    </row>
    <row r="8" spans="1:25" x14ac:dyDescent="0.2">
      <c r="A8" s="3">
        <v>1994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28.286999999999999</v>
      </c>
      <c r="I8" s="3">
        <f t="shared" si="0"/>
        <v>28.286999999999999</v>
      </c>
      <c r="J8" s="3">
        <f t="shared" si="1"/>
        <v>28.286999999999999</v>
      </c>
      <c r="K8" s="3">
        <v>0</v>
      </c>
      <c r="L8" s="3">
        <v>0</v>
      </c>
      <c r="M8" s="3">
        <v>0</v>
      </c>
      <c r="N8" s="3">
        <v>153.05000000000001</v>
      </c>
      <c r="O8" s="3">
        <f t="shared" si="2"/>
        <v>153.05000000000001</v>
      </c>
      <c r="P8" s="3">
        <f t="shared" si="3"/>
        <v>153.05000000000001</v>
      </c>
      <c r="Q8" s="3">
        <v>918.92100000000005</v>
      </c>
      <c r="R8" s="3">
        <f t="shared" si="4"/>
        <v>918.92100000000005</v>
      </c>
      <c r="S8" s="3">
        <f t="shared" si="5"/>
        <v>918.92100000000005</v>
      </c>
      <c r="T8" s="3">
        <v>7.45</v>
      </c>
      <c r="U8" s="3">
        <f t="shared" si="6"/>
        <v>7.45</v>
      </c>
      <c r="V8" s="3">
        <f t="shared" si="7"/>
        <v>7.45</v>
      </c>
      <c r="W8" s="3">
        <v>0</v>
      </c>
      <c r="X8" s="3">
        <v>0</v>
      </c>
      <c r="Y8" s="3">
        <v>0</v>
      </c>
    </row>
    <row r="9" spans="1:25" x14ac:dyDescent="0.2">
      <c r="A9" s="3">
        <v>1995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25.22</v>
      </c>
      <c r="I9" s="3">
        <f t="shared" si="0"/>
        <v>25.22</v>
      </c>
      <c r="J9" s="3">
        <f t="shared" si="1"/>
        <v>25.22</v>
      </c>
      <c r="K9" s="3">
        <v>0</v>
      </c>
      <c r="L9" s="3">
        <v>0</v>
      </c>
      <c r="M9" s="3">
        <v>0</v>
      </c>
      <c r="N9" s="3">
        <v>191.678</v>
      </c>
      <c r="O9" s="3">
        <f t="shared" si="2"/>
        <v>191.678</v>
      </c>
      <c r="P9" s="3">
        <f t="shared" si="3"/>
        <v>191.678</v>
      </c>
      <c r="Q9" s="3">
        <v>892.68399999999997</v>
      </c>
      <c r="R9" s="3">
        <f t="shared" si="4"/>
        <v>892.68399999999997</v>
      </c>
      <c r="S9" s="3">
        <f t="shared" si="5"/>
        <v>892.68399999999997</v>
      </c>
      <c r="T9" s="3">
        <v>6.3378999999999897</v>
      </c>
      <c r="U9" s="3">
        <f t="shared" si="6"/>
        <v>6.3378999999999897</v>
      </c>
      <c r="V9" s="3">
        <f t="shared" si="7"/>
        <v>6.3378999999999897</v>
      </c>
      <c r="W9" s="3">
        <v>0</v>
      </c>
      <c r="X9" s="3">
        <v>0</v>
      </c>
      <c r="Y9" s="3">
        <v>0</v>
      </c>
    </row>
    <row r="10" spans="1:25" x14ac:dyDescent="0.2">
      <c r="A10" s="3">
        <v>1996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34.512</v>
      </c>
      <c r="I10" s="3">
        <f t="shared" si="0"/>
        <v>34.512</v>
      </c>
      <c r="J10" s="3">
        <f t="shared" si="1"/>
        <v>34.512</v>
      </c>
      <c r="K10" s="3">
        <v>0</v>
      </c>
      <c r="L10" s="3">
        <v>0</v>
      </c>
      <c r="M10" s="3">
        <v>0</v>
      </c>
      <c r="N10" s="3">
        <v>192.148</v>
      </c>
      <c r="O10" s="3">
        <f t="shared" si="2"/>
        <v>192.148</v>
      </c>
      <c r="P10" s="3">
        <f t="shared" si="3"/>
        <v>192.148</v>
      </c>
      <c r="Q10" s="3">
        <v>918.17499999999995</v>
      </c>
      <c r="R10" s="3">
        <f t="shared" si="4"/>
        <v>918.17499999999995</v>
      </c>
      <c r="S10" s="3">
        <f t="shared" si="5"/>
        <v>918.17499999999995</v>
      </c>
      <c r="T10" s="3">
        <v>7.7773499999999904</v>
      </c>
      <c r="U10" s="3">
        <f t="shared" si="6"/>
        <v>7.7773499999999904</v>
      </c>
      <c r="V10" s="3">
        <f t="shared" si="7"/>
        <v>7.7773499999999904</v>
      </c>
      <c r="W10" s="3">
        <v>0</v>
      </c>
      <c r="X10" s="3">
        <v>0</v>
      </c>
      <c r="Y10" s="3">
        <v>0</v>
      </c>
    </row>
    <row r="11" spans="1:25" x14ac:dyDescent="0.2">
      <c r="A11" s="3">
        <v>1997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35.735999999999997</v>
      </c>
      <c r="I11" s="3">
        <f t="shared" si="0"/>
        <v>35.735999999999997</v>
      </c>
      <c r="J11" s="3">
        <f t="shared" si="1"/>
        <v>35.735999999999997</v>
      </c>
      <c r="K11" s="3">
        <v>0</v>
      </c>
      <c r="L11" s="3">
        <v>0</v>
      </c>
      <c r="M11" s="3">
        <v>0</v>
      </c>
      <c r="N11" s="3">
        <v>151.429</v>
      </c>
      <c r="O11" s="3">
        <f t="shared" si="2"/>
        <v>151.429</v>
      </c>
      <c r="P11" s="3">
        <f t="shared" si="3"/>
        <v>151.429</v>
      </c>
      <c r="Q11" s="3">
        <v>924.99799999999902</v>
      </c>
      <c r="R11" s="3">
        <f t="shared" si="4"/>
        <v>924.99799999999902</v>
      </c>
      <c r="S11" s="3">
        <f t="shared" si="5"/>
        <v>924.99799999999902</v>
      </c>
      <c r="T11" s="3">
        <v>7.6748499999999904</v>
      </c>
      <c r="U11" s="3">
        <f t="shared" si="6"/>
        <v>7.6748499999999904</v>
      </c>
      <c r="V11" s="3">
        <f t="shared" si="7"/>
        <v>7.6748499999999904</v>
      </c>
      <c r="W11" s="3">
        <v>0</v>
      </c>
      <c r="X11" s="3">
        <v>0</v>
      </c>
      <c r="Y11" s="3">
        <v>0</v>
      </c>
    </row>
    <row r="12" spans="1:25" x14ac:dyDescent="0.2">
      <c r="A12" s="3">
        <v>1998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55.790099999999903</v>
      </c>
      <c r="I12" s="3">
        <f t="shared" si="0"/>
        <v>55.790099999999903</v>
      </c>
      <c r="J12" s="3">
        <f t="shared" si="1"/>
        <v>55.790099999999903</v>
      </c>
      <c r="K12" s="3">
        <v>0</v>
      </c>
      <c r="L12" s="3">
        <v>0</v>
      </c>
      <c r="M12" s="3">
        <v>0</v>
      </c>
      <c r="N12" s="3">
        <v>157.827</v>
      </c>
      <c r="O12" s="3">
        <f t="shared" si="2"/>
        <v>157.827</v>
      </c>
      <c r="P12" s="3">
        <f t="shared" si="3"/>
        <v>157.827</v>
      </c>
      <c r="Q12" s="3">
        <v>707.64499999999998</v>
      </c>
      <c r="R12" s="3">
        <f t="shared" si="4"/>
        <v>707.64499999999998</v>
      </c>
      <c r="S12" s="3">
        <f t="shared" si="5"/>
        <v>707.64499999999998</v>
      </c>
      <c r="T12" s="3">
        <v>4.2852999999999897</v>
      </c>
      <c r="U12" s="3">
        <f t="shared" si="6"/>
        <v>4.2852999999999897</v>
      </c>
      <c r="V12" s="3">
        <f t="shared" si="7"/>
        <v>4.2852999999999897</v>
      </c>
      <c r="W12" s="3">
        <v>0</v>
      </c>
      <c r="X12" s="3">
        <v>0</v>
      </c>
      <c r="Y12" s="3">
        <v>0</v>
      </c>
    </row>
    <row r="13" spans="1:25" x14ac:dyDescent="0.2">
      <c r="A13" s="3">
        <v>1999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75.669200000000004</v>
      </c>
      <c r="I13" s="3">
        <f t="shared" si="0"/>
        <v>75.669200000000004</v>
      </c>
      <c r="J13" s="3">
        <f t="shared" si="1"/>
        <v>75.669200000000004</v>
      </c>
      <c r="K13" s="3">
        <v>0</v>
      </c>
      <c r="L13" s="3">
        <v>0</v>
      </c>
      <c r="M13" s="3">
        <v>0</v>
      </c>
      <c r="N13" s="3">
        <v>273.07499999999999</v>
      </c>
      <c r="O13" s="3">
        <f t="shared" si="2"/>
        <v>273.07499999999999</v>
      </c>
      <c r="P13" s="3">
        <f t="shared" si="3"/>
        <v>273.07499999999999</v>
      </c>
      <c r="Q13" s="3">
        <v>579.40899999999999</v>
      </c>
      <c r="R13" s="3">
        <f t="shared" si="4"/>
        <v>579.40899999999999</v>
      </c>
      <c r="S13" s="3">
        <f t="shared" si="5"/>
        <v>579.40899999999999</v>
      </c>
      <c r="T13" s="3">
        <v>7.4550000000000001</v>
      </c>
      <c r="U13" s="3">
        <f t="shared" si="6"/>
        <v>7.4550000000000001</v>
      </c>
      <c r="V13" s="3">
        <f t="shared" si="7"/>
        <v>7.4550000000000001</v>
      </c>
      <c r="W13" s="3">
        <v>0</v>
      </c>
      <c r="X13" s="3">
        <v>0</v>
      </c>
      <c r="Y13" s="3">
        <v>0</v>
      </c>
    </row>
    <row r="14" spans="1:25" x14ac:dyDescent="0.2">
      <c r="A14" s="3">
        <v>2000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83.170299999999997</v>
      </c>
      <c r="I14" s="3">
        <f t="shared" si="0"/>
        <v>83.170299999999997</v>
      </c>
      <c r="J14" s="3">
        <f t="shared" si="1"/>
        <v>83.170299999999997</v>
      </c>
      <c r="K14" s="3">
        <v>0</v>
      </c>
      <c r="L14" s="3">
        <v>0</v>
      </c>
      <c r="M14" s="3">
        <v>0</v>
      </c>
      <c r="N14" s="3">
        <v>585.52800000000002</v>
      </c>
      <c r="O14" s="3">
        <f t="shared" si="2"/>
        <v>585.52800000000002</v>
      </c>
      <c r="P14" s="3">
        <f t="shared" si="3"/>
        <v>585.52800000000002</v>
      </c>
      <c r="Q14" s="3">
        <v>493.974999999999</v>
      </c>
      <c r="R14" s="3">
        <f t="shared" si="4"/>
        <v>493.974999999999</v>
      </c>
      <c r="S14" s="3">
        <f t="shared" si="5"/>
        <v>493.974999999999</v>
      </c>
      <c r="T14" s="3">
        <v>8.5404999999999998</v>
      </c>
      <c r="U14" s="3">
        <f t="shared" si="6"/>
        <v>8.5404999999999998</v>
      </c>
      <c r="V14" s="3">
        <f t="shared" si="7"/>
        <v>8.5404999999999998</v>
      </c>
      <c r="W14" s="3">
        <v>0</v>
      </c>
      <c r="X14" s="3">
        <v>0</v>
      </c>
      <c r="Y14" s="3">
        <v>0</v>
      </c>
    </row>
    <row r="15" spans="1:25" x14ac:dyDescent="0.2">
      <c r="A15" s="3">
        <v>2001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57.535999999999902</v>
      </c>
      <c r="I15" s="3">
        <f t="shared" si="0"/>
        <v>57.535999999999902</v>
      </c>
      <c r="J15" s="3">
        <f t="shared" si="1"/>
        <v>57.535999999999902</v>
      </c>
      <c r="K15" s="3">
        <v>0</v>
      </c>
      <c r="L15" s="3">
        <v>0</v>
      </c>
      <c r="M15" s="3">
        <v>0</v>
      </c>
      <c r="N15" s="3">
        <v>745.053</v>
      </c>
      <c r="O15" s="3">
        <f t="shared" si="2"/>
        <v>745.053</v>
      </c>
      <c r="P15" s="3">
        <f t="shared" si="3"/>
        <v>745.053</v>
      </c>
      <c r="Q15" s="3">
        <v>534.01800000000003</v>
      </c>
      <c r="R15" s="3">
        <f t="shared" si="4"/>
        <v>534.01800000000003</v>
      </c>
      <c r="S15" s="3">
        <f t="shared" si="5"/>
        <v>534.01800000000003</v>
      </c>
      <c r="T15" s="3">
        <v>8.7323999999999895</v>
      </c>
      <c r="U15" s="3">
        <f t="shared" si="6"/>
        <v>8.7323999999999895</v>
      </c>
      <c r="V15" s="3">
        <f t="shared" si="7"/>
        <v>8.7323999999999895</v>
      </c>
      <c r="W15" s="3">
        <v>0</v>
      </c>
      <c r="X15" s="3">
        <v>0</v>
      </c>
      <c r="Y15" s="3">
        <v>0</v>
      </c>
    </row>
    <row r="16" spans="1:25" x14ac:dyDescent="0.2">
      <c r="A16" s="3">
        <v>2002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61.488</v>
      </c>
      <c r="I16" s="3">
        <f t="shared" si="0"/>
        <v>61.488</v>
      </c>
      <c r="J16" s="3">
        <f t="shared" si="1"/>
        <v>61.488</v>
      </c>
      <c r="K16" s="3">
        <v>0</v>
      </c>
      <c r="L16" s="3">
        <v>0</v>
      </c>
      <c r="M16" s="3">
        <v>0</v>
      </c>
      <c r="N16" s="3">
        <v>843.37</v>
      </c>
      <c r="O16" s="3">
        <f t="shared" si="2"/>
        <v>843.37</v>
      </c>
      <c r="P16" s="3">
        <f t="shared" si="3"/>
        <v>843.37</v>
      </c>
      <c r="Q16" s="3">
        <v>656.99300000000005</v>
      </c>
      <c r="R16" s="3">
        <f t="shared" si="4"/>
        <v>656.99300000000005</v>
      </c>
      <c r="S16" s="3">
        <f t="shared" si="5"/>
        <v>656.99300000000005</v>
      </c>
      <c r="T16" s="3">
        <v>8.1052499999999998</v>
      </c>
      <c r="U16" s="3">
        <f t="shared" si="6"/>
        <v>8.1052499999999998</v>
      </c>
      <c r="V16" s="3">
        <f t="shared" si="7"/>
        <v>8.1052499999999998</v>
      </c>
      <c r="W16" s="3">
        <v>0</v>
      </c>
      <c r="X16" s="3">
        <v>0</v>
      </c>
      <c r="Y16" s="3">
        <v>0</v>
      </c>
    </row>
    <row r="17" spans="1:25" x14ac:dyDescent="0.2">
      <c r="A17" s="3">
        <v>2003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39.225000000000001</v>
      </c>
      <c r="I17" s="3">
        <f t="shared" si="0"/>
        <v>39.225000000000001</v>
      </c>
      <c r="J17" s="3">
        <f t="shared" si="1"/>
        <v>39.225000000000001</v>
      </c>
      <c r="K17" s="3">
        <v>0</v>
      </c>
      <c r="L17" s="3">
        <v>0</v>
      </c>
      <c r="M17" s="3">
        <v>0</v>
      </c>
      <c r="N17" s="3">
        <v>482.892</v>
      </c>
      <c r="O17" s="3">
        <f t="shared" si="2"/>
        <v>482.892</v>
      </c>
      <c r="P17" s="3">
        <f t="shared" si="3"/>
        <v>482.892</v>
      </c>
      <c r="Q17" s="3">
        <v>693.52499999999998</v>
      </c>
      <c r="R17" s="3">
        <f t="shared" si="4"/>
        <v>693.52499999999998</v>
      </c>
      <c r="S17" s="3">
        <f t="shared" si="5"/>
        <v>693.52499999999998</v>
      </c>
      <c r="T17" s="3">
        <v>9.1250999999999998</v>
      </c>
      <c r="U17" s="3">
        <f t="shared" si="6"/>
        <v>9.1250999999999998</v>
      </c>
      <c r="V17" s="3">
        <f t="shared" si="7"/>
        <v>9.1250999999999998</v>
      </c>
      <c r="W17" s="3">
        <v>0</v>
      </c>
      <c r="X17" s="3">
        <v>0</v>
      </c>
      <c r="Y17" s="3">
        <v>0</v>
      </c>
    </row>
    <row r="18" spans="1:25" x14ac:dyDescent="0.2">
      <c r="A18" s="3">
        <v>2004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42.734000000000002</v>
      </c>
      <c r="I18" s="3">
        <f t="shared" si="0"/>
        <v>42.734000000000002</v>
      </c>
      <c r="J18" s="3">
        <f t="shared" si="1"/>
        <v>42.734000000000002</v>
      </c>
      <c r="K18" s="3">
        <v>0</v>
      </c>
      <c r="L18" s="3">
        <v>0</v>
      </c>
      <c r="M18" s="3">
        <v>0</v>
      </c>
      <c r="N18" s="3">
        <v>166.23599999999999</v>
      </c>
      <c r="O18" s="3">
        <f t="shared" si="2"/>
        <v>166.23599999999999</v>
      </c>
      <c r="P18" s="3">
        <f t="shared" si="3"/>
        <v>166.23599999999999</v>
      </c>
      <c r="Q18" s="3">
        <v>769.5</v>
      </c>
      <c r="R18" s="3">
        <f t="shared" si="4"/>
        <v>769.5</v>
      </c>
      <c r="S18" s="3">
        <f t="shared" si="5"/>
        <v>769.5</v>
      </c>
      <c r="T18" s="3">
        <v>2.1899500000000001</v>
      </c>
      <c r="U18" s="3">
        <f t="shared" si="6"/>
        <v>2.1899500000000001</v>
      </c>
      <c r="V18" s="3">
        <f t="shared" si="7"/>
        <v>2.1899500000000001</v>
      </c>
      <c r="W18" s="3">
        <v>0</v>
      </c>
      <c r="X18" s="3">
        <v>0</v>
      </c>
      <c r="Y18" s="3">
        <v>0</v>
      </c>
    </row>
    <row r="19" spans="1:25" x14ac:dyDescent="0.2">
      <c r="A19" s="3">
        <v>2005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42.618000000000002</v>
      </c>
      <c r="I19" s="3">
        <f t="shared" si="0"/>
        <v>42.618000000000002</v>
      </c>
      <c r="J19" s="3">
        <f t="shared" si="1"/>
        <v>42.618000000000002</v>
      </c>
      <c r="K19" s="3">
        <v>0</v>
      </c>
      <c r="L19" s="3">
        <v>0</v>
      </c>
      <c r="M19" s="3">
        <v>0</v>
      </c>
      <c r="N19" s="3">
        <v>201.96799999999999</v>
      </c>
      <c r="O19" s="3">
        <f t="shared" si="2"/>
        <v>201.96799999999999</v>
      </c>
      <c r="P19" s="3">
        <f t="shared" si="3"/>
        <v>201.96799999999999</v>
      </c>
      <c r="Q19" s="3">
        <v>807.5</v>
      </c>
      <c r="R19" s="3">
        <f t="shared" si="4"/>
        <v>807.5</v>
      </c>
      <c r="S19" s="3">
        <f t="shared" si="5"/>
        <v>807.5</v>
      </c>
      <c r="T19" s="3">
        <v>6.5061</v>
      </c>
      <c r="U19" s="3">
        <f t="shared" si="6"/>
        <v>6.5061</v>
      </c>
      <c r="V19" s="3">
        <f t="shared" si="7"/>
        <v>6.5061</v>
      </c>
      <c r="W19" s="3">
        <v>0</v>
      </c>
      <c r="X19" s="3">
        <v>0</v>
      </c>
      <c r="Y19" s="3">
        <v>0</v>
      </c>
    </row>
    <row r="20" spans="1:25" x14ac:dyDescent="0.2">
      <c r="A20" s="3">
        <v>2006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29.626999999999999</v>
      </c>
      <c r="I20" s="3">
        <f t="shared" si="0"/>
        <v>29.626999999999999</v>
      </c>
      <c r="J20" s="3">
        <f t="shared" si="1"/>
        <v>29.626999999999999</v>
      </c>
      <c r="K20" s="3">
        <v>0</v>
      </c>
      <c r="L20" s="3">
        <v>0</v>
      </c>
      <c r="M20" s="3">
        <v>0</v>
      </c>
      <c r="N20" s="3">
        <v>229.12200000000001</v>
      </c>
      <c r="O20" s="3">
        <f t="shared" si="2"/>
        <v>229.12200000000001</v>
      </c>
      <c r="P20" s="3">
        <f t="shared" si="3"/>
        <v>229.12200000000001</v>
      </c>
      <c r="Q20" s="3">
        <v>724.3</v>
      </c>
      <c r="R20" s="3">
        <f t="shared" si="4"/>
        <v>724.3</v>
      </c>
      <c r="S20" s="3">
        <f t="shared" si="5"/>
        <v>724.3</v>
      </c>
      <c r="T20" s="3">
        <v>5.1489499999999904</v>
      </c>
      <c r="U20" s="3">
        <f t="shared" si="6"/>
        <v>5.1489499999999904</v>
      </c>
      <c r="V20" s="3">
        <f t="shared" si="7"/>
        <v>5.1489499999999904</v>
      </c>
      <c r="W20" s="3">
        <v>0</v>
      </c>
      <c r="X20" s="3">
        <v>0</v>
      </c>
      <c r="Y20" s="3">
        <v>0</v>
      </c>
    </row>
    <row r="21" spans="1:25" x14ac:dyDescent="0.2">
      <c r="A21" s="3">
        <v>2007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29.931000000000001</v>
      </c>
      <c r="I21" s="3">
        <f t="shared" si="0"/>
        <v>29.931000000000001</v>
      </c>
      <c r="J21" s="3">
        <f t="shared" si="1"/>
        <v>29.931000000000001</v>
      </c>
      <c r="K21" s="3">
        <v>0</v>
      </c>
      <c r="L21" s="3">
        <v>0</v>
      </c>
      <c r="M21" s="3">
        <v>0</v>
      </c>
      <c r="N21" s="3">
        <v>229.90799999999999</v>
      </c>
      <c r="O21" s="3">
        <f t="shared" si="2"/>
        <v>229.90799999999999</v>
      </c>
      <c r="P21" s="3">
        <f t="shared" si="3"/>
        <v>229.90799999999999</v>
      </c>
      <c r="Q21" s="3">
        <v>668.72500000000002</v>
      </c>
      <c r="R21" s="3">
        <f t="shared" si="4"/>
        <v>668.72500000000002</v>
      </c>
      <c r="S21" s="3">
        <f t="shared" si="5"/>
        <v>668.72500000000002</v>
      </c>
      <c r="T21" s="3">
        <v>4.23935</v>
      </c>
      <c r="U21" s="3">
        <f t="shared" si="6"/>
        <v>4.23935</v>
      </c>
      <c r="V21" s="3">
        <f t="shared" si="7"/>
        <v>4.23935</v>
      </c>
      <c r="W21" s="3">
        <v>0</v>
      </c>
      <c r="X21" s="3">
        <v>0</v>
      </c>
      <c r="Y21" s="3">
        <v>0</v>
      </c>
    </row>
    <row r="22" spans="1:25" x14ac:dyDescent="0.2">
      <c r="A22" s="3">
        <v>2008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28.187999999999999</v>
      </c>
      <c r="I22" s="3">
        <f t="shared" si="0"/>
        <v>28.187999999999999</v>
      </c>
      <c r="J22" s="3">
        <f t="shared" si="1"/>
        <v>28.187999999999999</v>
      </c>
      <c r="K22" s="3">
        <v>0</v>
      </c>
      <c r="L22" s="3">
        <v>0</v>
      </c>
      <c r="M22" s="3">
        <v>0</v>
      </c>
      <c r="N22" s="3">
        <v>204.94</v>
      </c>
      <c r="O22" s="3">
        <f t="shared" si="2"/>
        <v>204.94</v>
      </c>
      <c r="P22" s="3">
        <f t="shared" si="3"/>
        <v>204.94</v>
      </c>
      <c r="Q22" s="3">
        <v>632.70399999999995</v>
      </c>
      <c r="R22" s="3">
        <f t="shared" si="4"/>
        <v>632.70399999999995</v>
      </c>
      <c r="S22" s="3">
        <f t="shared" si="5"/>
        <v>632.70399999999995</v>
      </c>
      <c r="T22" s="3">
        <v>4.0596499999999898</v>
      </c>
      <c r="U22" s="3">
        <f t="shared" si="6"/>
        <v>4.0596499999999898</v>
      </c>
      <c r="V22" s="3">
        <f t="shared" si="7"/>
        <v>4.0596499999999898</v>
      </c>
      <c r="W22" s="3">
        <v>0</v>
      </c>
      <c r="X22" s="3">
        <v>0</v>
      </c>
      <c r="Y22" s="3">
        <v>0</v>
      </c>
    </row>
    <row r="23" spans="1:25" x14ac:dyDescent="0.2">
      <c r="A23" s="3">
        <v>2009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27.271999999999998</v>
      </c>
      <c r="I23" s="3">
        <f t="shared" si="0"/>
        <v>27.271999999999998</v>
      </c>
      <c r="J23" s="3">
        <f t="shared" si="1"/>
        <v>27.271999999999998</v>
      </c>
      <c r="K23" s="3">
        <v>0</v>
      </c>
      <c r="L23" s="3">
        <v>0</v>
      </c>
      <c r="M23" s="3">
        <v>0</v>
      </c>
      <c r="N23" s="3">
        <v>485.85300000000001</v>
      </c>
      <c r="O23" s="3">
        <f t="shared" si="2"/>
        <v>485.85300000000001</v>
      </c>
      <c r="P23" s="3">
        <f t="shared" si="3"/>
        <v>485.85300000000001</v>
      </c>
      <c r="Q23" s="3">
        <v>733.3</v>
      </c>
      <c r="R23" s="3">
        <f t="shared" si="4"/>
        <v>733.3</v>
      </c>
      <c r="S23" s="3">
        <f t="shared" si="5"/>
        <v>733.3</v>
      </c>
      <c r="T23" s="3">
        <v>2.1800000000000002</v>
      </c>
      <c r="U23" s="3">
        <f t="shared" si="6"/>
        <v>2.1800000000000002</v>
      </c>
      <c r="V23" s="3">
        <f t="shared" si="7"/>
        <v>2.1800000000000002</v>
      </c>
      <c r="W23" s="3">
        <v>0</v>
      </c>
      <c r="X23" s="3">
        <v>0</v>
      </c>
      <c r="Y23" s="3">
        <v>0</v>
      </c>
    </row>
    <row r="24" spans="1:25" x14ac:dyDescent="0.2">
      <c r="A24" s="3">
        <v>2010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25.198</v>
      </c>
      <c r="I24" s="3">
        <f t="shared" si="0"/>
        <v>25.198</v>
      </c>
      <c r="J24" s="3">
        <f t="shared" si="1"/>
        <v>25.198</v>
      </c>
      <c r="K24" s="3">
        <v>0</v>
      </c>
      <c r="L24" s="3">
        <v>0</v>
      </c>
      <c r="M24" s="3">
        <v>0</v>
      </c>
      <c r="N24" s="3">
        <v>545.23699999999997</v>
      </c>
      <c r="O24" s="3">
        <f t="shared" si="2"/>
        <v>545.23699999999997</v>
      </c>
      <c r="P24" s="3">
        <f t="shared" si="3"/>
        <v>545.23699999999997</v>
      </c>
      <c r="Q24" s="3">
        <v>871.1</v>
      </c>
      <c r="R24" s="3">
        <f t="shared" si="4"/>
        <v>871.1</v>
      </c>
      <c r="S24" s="3">
        <f t="shared" si="5"/>
        <v>871.1</v>
      </c>
      <c r="T24" s="3">
        <v>2.1822499999999998</v>
      </c>
      <c r="U24" s="3">
        <f t="shared" si="6"/>
        <v>2.1822499999999998</v>
      </c>
      <c r="V24" s="3">
        <f t="shared" si="7"/>
        <v>2.1822499999999998</v>
      </c>
      <c r="W24" s="3">
        <v>0</v>
      </c>
      <c r="X24" s="3">
        <v>0</v>
      </c>
      <c r="Y24" s="3">
        <v>0</v>
      </c>
    </row>
    <row r="25" spans="1:25" x14ac:dyDescent="0.2">
      <c r="A25" s="3">
        <v>2011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30.225999999999999</v>
      </c>
      <c r="I25" s="3">
        <f t="shared" si="0"/>
        <v>30.225999999999999</v>
      </c>
      <c r="J25" s="3">
        <f t="shared" si="1"/>
        <v>30.225999999999999</v>
      </c>
      <c r="K25" s="3">
        <v>0</v>
      </c>
      <c r="L25" s="3">
        <v>0</v>
      </c>
      <c r="M25" s="3">
        <v>0</v>
      </c>
      <c r="N25" s="3">
        <v>536.21600000000001</v>
      </c>
      <c r="O25" s="3">
        <f t="shared" si="2"/>
        <v>536.21600000000001</v>
      </c>
      <c r="P25" s="3">
        <f t="shared" si="3"/>
        <v>536.21600000000001</v>
      </c>
      <c r="Q25" s="3">
        <v>1042.8</v>
      </c>
      <c r="R25" s="3">
        <f t="shared" si="4"/>
        <v>1042.8</v>
      </c>
      <c r="S25" s="3">
        <f t="shared" si="5"/>
        <v>1042.8</v>
      </c>
      <c r="T25" s="3">
        <v>2.625</v>
      </c>
      <c r="U25" s="3">
        <f t="shared" si="6"/>
        <v>2.625</v>
      </c>
      <c r="V25" s="3">
        <f t="shared" si="7"/>
        <v>2.625</v>
      </c>
      <c r="W25" s="3">
        <v>0</v>
      </c>
      <c r="X25" s="3">
        <v>0</v>
      </c>
      <c r="Y25" s="3">
        <v>0</v>
      </c>
    </row>
    <row r="26" spans="1:25" x14ac:dyDescent="0.2">
      <c r="A26" s="3">
        <v>2012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24.756</v>
      </c>
      <c r="I26" s="3">
        <f t="shared" si="0"/>
        <v>24.756</v>
      </c>
      <c r="J26" s="3">
        <f t="shared" si="1"/>
        <v>24.756</v>
      </c>
      <c r="K26" s="3">
        <v>0</v>
      </c>
      <c r="L26" s="3">
        <v>0</v>
      </c>
      <c r="M26" s="3">
        <v>0</v>
      </c>
      <c r="N26" s="3">
        <v>456.96499999999997</v>
      </c>
      <c r="O26" s="3">
        <f t="shared" si="2"/>
        <v>456.96499999999997</v>
      </c>
      <c r="P26" s="3">
        <f t="shared" si="3"/>
        <v>456.96499999999997</v>
      </c>
      <c r="Q26" s="3">
        <v>1053.69999999999</v>
      </c>
      <c r="R26" s="3">
        <f t="shared" si="4"/>
        <v>1053.69999999999</v>
      </c>
      <c r="S26" s="3">
        <f t="shared" si="5"/>
        <v>1053.69999999999</v>
      </c>
      <c r="T26" s="3">
        <v>2.25135</v>
      </c>
      <c r="U26" s="3">
        <f t="shared" si="6"/>
        <v>2.25135</v>
      </c>
      <c r="V26" s="3">
        <f t="shared" si="7"/>
        <v>2.25135</v>
      </c>
      <c r="W26" s="3">
        <v>0</v>
      </c>
      <c r="X26" s="3">
        <v>0</v>
      </c>
      <c r="Y26" s="3">
        <v>0</v>
      </c>
    </row>
    <row r="27" spans="1:25" x14ac:dyDescent="0.2">
      <c r="A27" s="3">
        <v>2013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19.248999999999999</v>
      </c>
      <c r="I27" s="3">
        <f t="shared" si="0"/>
        <v>19.248999999999999</v>
      </c>
      <c r="J27" s="3">
        <f t="shared" si="1"/>
        <v>19.248999999999999</v>
      </c>
      <c r="K27" s="3">
        <v>0</v>
      </c>
      <c r="L27" s="3">
        <v>0</v>
      </c>
      <c r="M27" s="3">
        <v>0</v>
      </c>
      <c r="N27" s="3">
        <v>308.81599999999997</v>
      </c>
      <c r="O27" s="3">
        <f t="shared" si="2"/>
        <v>308.81599999999997</v>
      </c>
      <c r="P27" s="3">
        <f t="shared" si="3"/>
        <v>308.81599999999997</v>
      </c>
      <c r="Q27" s="3">
        <v>1169.2</v>
      </c>
      <c r="R27" s="3">
        <f t="shared" si="4"/>
        <v>1169.2</v>
      </c>
      <c r="S27" s="3">
        <f t="shared" si="5"/>
        <v>1169.2</v>
      </c>
      <c r="T27" s="3">
        <v>2.9550000000000001</v>
      </c>
      <c r="U27" s="3">
        <f t="shared" si="6"/>
        <v>2.9550000000000001</v>
      </c>
      <c r="V27" s="3">
        <f t="shared" si="7"/>
        <v>2.9550000000000001</v>
      </c>
      <c r="W27" s="3">
        <v>0</v>
      </c>
      <c r="X27" s="3">
        <v>0</v>
      </c>
      <c r="Y2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BF74-326C-F940-9834-1393690DB01E}">
  <dimension ref="A1:I6"/>
  <sheetViews>
    <sheetView workbookViewId="0">
      <selection activeCell="E10" sqref="E10"/>
    </sheetView>
  </sheetViews>
  <sheetFormatPr baseColWidth="10" defaultRowHeight="16" x14ac:dyDescent="0.2"/>
  <sheetData>
    <row r="1" spans="1:9" x14ac:dyDescent="0.2">
      <c r="A1" t="s">
        <v>31</v>
      </c>
      <c r="B1" s="3" t="s">
        <v>1</v>
      </c>
      <c r="C1" s="3" t="s">
        <v>4</v>
      </c>
      <c r="D1" s="3" t="s">
        <v>7</v>
      </c>
      <c r="E1" s="3" t="s">
        <v>10</v>
      </c>
      <c r="F1" s="3" t="s">
        <v>13</v>
      </c>
      <c r="G1" s="3" t="s">
        <v>16</v>
      </c>
      <c r="H1" s="3" t="s">
        <v>19</v>
      </c>
      <c r="I1" s="3" t="s">
        <v>22</v>
      </c>
    </row>
    <row r="2" spans="1:9" x14ac:dyDescent="0.2">
      <c r="A2" t="s">
        <v>25</v>
      </c>
      <c r="B2" s="5">
        <v>1</v>
      </c>
      <c r="C2" s="5">
        <v>1</v>
      </c>
      <c r="D2" s="5">
        <v>1</v>
      </c>
      <c r="E2" s="5">
        <v>0.94</v>
      </c>
      <c r="F2" s="5">
        <v>0.9</v>
      </c>
      <c r="G2" s="5">
        <v>0.93</v>
      </c>
      <c r="H2" s="5">
        <v>1</v>
      </c>
      <c r="I2" s="5">
        <v>0.84</v>
      </c>
    </row>
    <row r="3" spans="1:9" x14ac:dyDescent="0.2">
      <c r="A3" t="s">
        <v>26</v>
      </c>
      <c r="B3" s="5">
        <v>0.65</v>
      </c>
      <c r="C3" s="5">
        <v>0.9</v>
      </c>
      <c r="D3" s="5">
        <v>0.9</v>
      </c>
      <c r="E3" s="5">
        <v>0.6</v>
      </c>
      <c r="F3" s="5">
        <v>0.9</v>
      </c>
      <c r="G3" s="5">
        <v>0.85</v>
      </c>
      <c r="H3" s="5">
        <v>0</v>
      </c>
      <c r="I3" s="5">
        <v>0</v>
      </c>
    </row>
    <row r="4" spans="1:9" x14ac:dyDescent="0.2">
      <c r="A4" t="s">
        <v>27</v>
      </c>
      <c r="B4" s="5">
        <v>0</v>
      </c>
      <c r="C4" s="5">
        <v>8.4</v>
      </c>
      <c r="D4" s="5">
        <v>5.5</v>
      </c>
      <c r="E4" s="5">
        <v>1.5</v>
      </c>
      <c r="F4" s="5">
        <v>2.85</v>
      </c>
      <c r="G4" s="5">
        <v>1.65</v>
      </c>
      <c r="H4" s="5">
        <v>5.5</v>
      </c>
      <c r="I4" s="5">
        <v>60</v>
      </c>
    </row>
    <row r="5" spans="1:9" x14ac:dyDescent="0.2">
      <c r="A5" t="s">
        <v>30</v>
      </c>
      <c r="B5" s="5">
        <v>12.9</v>
      </c>
      <c r="C5" s="5">
        <v>7.6</v>
      </c>
      <c r="D5" s="5">
        <v>3.1</v>
      </c>
      <c r="E5" s="5">
        <v>0.74</v>
      </c>
      <c r="F5" s="5">
        <v>0.9</v>
      </c>
      <c r="G5" s="5">
        <v>0.25</v>
      </c>
      <c r="H5" s="5">
        <v>0.11</v>
      </c>
      <c r="I5" s="5">
        <v>0.81</v>
      </c>
    </row>
    <row r="6" spans="1:9" x14ac:dyDescent="0.2">
      <c r="A6" t="s">
        <v>28</v>
      </c>
      <c r="B6" s="5" t="s">
        <v>29</v>
      </c>
      <c r="C6" s="5">
        <v>128</v>
      </c>
      <c r="D6" s="5">
        <v>42</v>
      </c>
      <c r="E6" s="5">
        <v>25</v>
      </c>
      <c r="F6" s="5">
        <v>13.5</v>
      </c>
      <c r="G6" s="5">
        <v>5.5</v>
      </c>
      <c r="H6" s="5">
        <v>10.9</v>
      </c>
      <c r="I6" s="5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E3D0-4D23-BB4E-872E-C6226A6170A4}">
  <dimension ref="A1:J19"/>
  <sheetViews>
    <sheetView workbookViewId="0">
      <selection sqref="A1:B11"/>
    </sheetView>
  </sheetViews>
  <sheetFormatPr baseColWidth="10" defaultRowHeight="16" x14ac:dyDescent="0.2"/>
  <sheetData>
    <row r="1" spans="1:10" x14ac:dyDescent="0.2">
      <c r="A1" t="s">
        <v>32</v>
      </c>
      <c r="B1" t="s">
        <v>33</v>
      </c>
    </row>
    <row r="2" spans="1:10" x14ac:dyDescent="0.2">
      <c r="A2" t="s">
        <v>1</v>
      </c>
      <c r="B2" s="3" t="s">
        <v>4</v>
      </c>
    </row>
    <row r="3" spans="1:10" x14ac:dyDescent="0.2">
      <c r="A3" t="s">
        <v>1</v>
      </c>
      <c r="B3" s="3" t="s">
        <v>7</v>
      </c>
    </row>
    <row r="4" spans="1:10" x14ac:dyDescent="0.2">
      <c r="A4" t="s">
        <v>1</v>
      </c>
      <c r="B4" s="3" t="s">
        <v>10</v>
      </c>
      <c r="C4" s="3"/>
      <c r="D4" s="3"/>
      <c r="E4" s="3"/>
      <c r="F4" s="3"/>
      <c r="G4" s="3"/>
      <c r="H4" s="3"/>
      <c r="I4" s="3"/>
      <c r="J4" s="3"/>
    </row>
    <row r="5" spans="1:10" x14ac:dyDescent="0.2">
      <c r="A5" s="3" t="s">
        <v>4</v>
      </c>
      <c r="B5" s="3" t="s">
        <v>7</v>
      </c>
    </row>
    <row r="6" spans="1:10" x14ac:dyDescent="0.2">
      <c r="A6" s="3" t="s">
        <v>4</v>
      </c>
      <c r="B6" s="3" t="s">
        <v>13</v>
      </c>
    </row>
    <row r="7" spans="1:10" x14ac:dyDescent="0.2">
      <c r="A7" s="3" t="s">
        <v>7</v>
      </c>
      <c r="B7" s="3" t="s">
        <v>7</v>
      </c>
    </row>
    <row r="8" spans="1:10" x14ac:dyDescent="0.2">
      <c r="A8" s="3" t="s">
        <v>7</v>
      </c>
      <c r="B8" s="3" t="s">
        <v>13</v>
      </c>
    </row>
    <row r="9" spans="1:10" x14ac:dyDescent="0.2">
      <c r="A9" s="3" t="s">
        <v>7</v>
      </c>
      <c r="B9" s="3" t="s">
        <v>16</v>
      </c>
    </row>
    <row r="10" spans="1:10" x14ac:dyDescent="0.2">
      <c r="A10" s="3" t="s">
        <v>7</v>
      </c>
      <c r="B10" s="3" t="s">
        <v>19</v>
      </c>
    </row>
    <row r="11" spans="1:10" x14ac:dyDescent="0.2">
      <c r="A11" s="3" t="s">
        <v>7</v>
      </c>
      <c r="B11" s="3" t="s">
        <v>22</v>
      </c>
    </row>
    <row r="12" spans="1:10" x14ac:dyDescent="0.2">
      <c r="A12" s="3" t="s">
        <v>10</v>
      </c>
      <c r="B12" s="3" t="s">
        <v>10</v>
      </c>
    </row>
    <row r="13" spans="1:10" x14ac:dyDescent="0.2">
      <c r="A13" s="3" t="s">
        <v>10</v>
      </c>
      <c r="B13" s="3" t="s">
        <v>16</v>
      </c>
    </row>
    <row r="14" spans="1:10" x14ac:dyDescent="0.2">
      <c r="A14" s="3" t="s">
        <v>13</v>
      </c>
      <c r="B14" s="3" t="s">
        <v>13</v>
      </c>
    </row>
    <row r="15" spans="1:10" x14ac:dyDescent="0.2">
      <c r="A15" s="3" t="s">
        <v>13</v>
      </c>
      <c r="B15" s="3" t="s">
        <v>16</v>
      </c>
    </row>
    <row r="16" spans="1:10" x14ac:dyDescent="0.2">
      <c r="A16" s="3" t="s">
        <v>13</v>
      </c>
      <c r="B16" s="3" t="s">
        <v>19</v>
      </c>
    </row>
    <row r="17" spans="1:2" x14ac:dyDescent="0.2">
      <c r="A17" s="3" t="s">
        <v>13</v>
      </c>
      <c r="B17" s="3" t="s">
        <v>22</v>
      </c>
    </row>
    <row r="18" spans="1:2" x14ac:dyDescent="0.2">
      <c r="A18" s="3" t="s">
        <v>16</v>
      </c>
      <c r="B18" s="3" t="s">
        <v>16</v>
      </c>
    </row>
    <row r="19" spans="1:2" x14ac:dyDescent="0.2">
      <c r="A19" s="3" t="s">
        <v>16</v>
      </c>
      <c r="B19" s="3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CA3D-1AF1-B14C-B9F2-1BFC8231E4F1}">
  <dimension ref="A1:J4"/>
  <sheetViews>
    <sheetView workbookViewId="0">
      <selection activeCell="L10" sqref="L1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1988</v>
      </c>
      <c r="B2">
        <v>1000000</v>
      </c>
      <c r="C2">
        <v>800000</v>
      </c>
      <c r="D2">
        <v>1500000</v>
      </c>
      <c r="E2">
        <v>16608</v>
      </c>
      <c r="F2">
        <v>6643.2000000000007</v>
      </c>
      <c r="G2">
        <v>41520</v>
      </c>
      <c r="H2">
        <v>16864</v>
      </c>
      <c r="I2">
        <v>10118.4</v>
      </c>
      <c r="J2">
        <v>26982.400000000001</v>
      </c>
    </row>
    <row r="3" spans="1:10" x14ac:dyDescent="0.2">
      <c r="A3">
        <v>1989</v>
      </c>
      <c r="B3">
        <v>1000000</v>
      </c>
      <c r="C3">
        <v>800000</v>
      </c>
      <c r="D3">
        <v>1500000</v>
      </c>
      <c r="E3">
        <v>27872</v>
      </c>
      <c r="F3">
        <v>11148.800000000001</v>
      </c>
      <c r="G3">
        <v>69680</v>
      </c>
      <c r="H3">
        <v>13616</v>
      </c>
      <c r="I3">
        <v>8169.5999999999995</v>
      </c>
      <c r="J3">
        <v>21785.600000000002</v>
      </c>
    </row>
    <row r="4" spans="1:10" x14ac:dyDescent="0.2">
      <c r="A4">
        <v>1990</v>
      </c>
      <c r="B4">
        <v>1000000</v>
      </c>
      <c r="C4">
        <v>800000</v>
      </c>
      <c r="D4">
        <v>1500000</v>
      </c>
      <c r="E4">
        <v>23504</v>
      </c>
      <c r="F4">
        <v>9401.6</v>
      </c>
      <c r="G4">
        <v>58760</v>
      </c>
      <c r="H4">
        <v>7695.99999999999</v>
      </c>
      <c r="I4">
        <v>4617.599999999994</v>
      </c>
      <c r="J4">
        <v>12313.599999999984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D49C-7408-3941-9CCD-9DB3B7BD832B}">
  <dimension ref="A1:J4"/>
  <sheetViews>
    <sheetView workbookViewId="0">
      <selection activeCell="B9" sqref="B9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3">
        <v>1988</v>
      </c>
      <c r="B2" s="3">
        <v>0</v>
      </c>
      <c r="C2" s="3">
        <v>0</v>
      </c>
      <c r="D2">
        <v>0</v>
      </c>
      <c r="E2">
        <v>0</v>
      </c>
      <c r="F2">
        <v>0</v>
      </c>
      <c r="G2">
        <v>0</v>
      </c>
      <c r="H2">
        <v>48.689</v>
      </c>
      <c r="I2">
        <v>48.689</v>
      </c>
      <c r="J2">
        <v>48.689</v>
      </c>
    </row>
    <row r="3" spans="1:10" x14ac:dyDescent="0.2">
      <c r="A3" s="3">
        <v>1989</v>
      </c>
      <c r="B3" s="3">
        <v>0</v>
      </c>
      <c r="C3" s="3">
        <v>0</v>
      </c>
      <c r="D3">
        <v>0</v>
      </c>
      <c r="E3">
        <v>0</v>
      </c>
      <c r="F3">
        <v>0</v>
      </c>
      <c r="G3">
        <v>0</v>
      </c>
      <c r="H3">
        <v>62.747999999999998</v>
      </c>
      <c r="I3">
        <v>62.747999999999998</v>
      </c>
      <c r="J3">
        <v>62.747999999999998</v>
      </c>
    </row>
    <row r="4" spans="1:10" x14ac:dyDescent="0.2">
      <c r="A4" s="3">
        <v>1990</v>
      </c>
      <c r="B4" s="3">
        <v>0</v>
      </c>
      <c r="C4" s="3">
        <v>0</v>
      </c>
      <c r="D4">
        <v>0</v>
      </c>
      <c r="E4">
        <v>0</v>
      </c>
      <c r="F4">
        <v>0</v>
      </c>
      <c r="G4">
        <v>0</v>
      </c>
      <c r="H4">
        <v>81.164000000000001</v>
      </c>
      <c r="I4">
        <v>81.164000000000001</v>
      </c>
      <c r="J4">
        <v>81.164000000000001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212D-32FB-B643-A8EB-888F61E4EC49}">
  <dimension ref="A1:D6"/>
  <sheetViews>
    <sheetView tabSelected="1"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31</v>
      </c>
      <c r="B1" s="3" t="s">
        <v>1</v>
      </c>
      <c r="C1" s="3" t="s">
        <v>4</v>
      </c>
      <c r="D1" s="3" t="s">
        <v>7</v>
      </c>
    </row>
    <row r="2" spans="1:4" x14ac:dyDescent="0.2">
      <c r="A2" t="s">
        <v>25</v>
      </c>
      <c r="B2" s="5">
        <v>1</v>
      </c>
      <c r="C2" s="5">
        <v>1</v>
      </c>
      <c r="D2" s="5">
        <v>1</v>
      </c>
    </row>
    <row r="3" spans="1:4" x14ac:dyDescent="0.2">
      <c r="A3" t="s">
        <v>26</v>
      </c>
      <c r="B3" s="5">
        <v>0.65</v>
      </c>
      <c r="C3" s="5">
        <v>0.9</v>
      </c>
      <c r="D3" s="5">
        <v>0.9</v>
      </c>
    </row>
    <row r="4" spans="1:4" x14ac:dyDescent="0.2">
      <c r="A4" t="s">
        <v>27</v>
      </c>
      <c r="B4" s="5">
        <v>0</v>
      </c>
      <c r="C4" s="5">
        <v>8.4</v>
      </c>
      <c r="D4" s="5">
        <v>5.5</v>
      </c>
    </row>
    <row r="5" spans="1:4" x14ac:dyDescent="0.2">
      <c r="A5" t="s">
        <v>30</v>
      </c>
      <c r="B5" s="5">
        <v>12.9</v>
      </c>
      <c r="C5" s="5">
        <v>7.6</v>
      </c>
      <c r="D5" s="5">
        <v>3.1</v>
      </c>
    </row>
    <row r="6" spans="1:4" x14ac:dyDescent="0.2">
      <c r="A6" t="s">
        <v>28</v>
      </c>
      <c r="B6" s="5" t="s">
        <v>29</v>
      </c>
      <c r="C6" s="5">
        <v>128</v>
      </c>
      <c r="D6" s="5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7D3C-FCC3-7447-9323-8649C6633A9B}">
  <dimension ref="A1:B5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32</v>
      </c>
      <c r="B1" t="s">
        <v>33</v>
      </c>
    </row>
    <row r="2" spans="1:2" x14ac:dyDescent="0.2">
      <c r="A2" t="s">
        <v>1</v>
      </c>
      <c r="B2" s="3" t="s">
        <v>4</v>
      </c>
    </row>
    <row r="3" spans="1:2" x14ac:dyDescent="0.2">
      <c r="A3" t="s">
        <v>1</v>
      </c>
      <c r="B3" s="3" t="s">
        <v>7</v>
      </c>
    </row>
    <row r="4" spans="1:2" x14ac:dyDescent="0.2">
      <c r="A4" s="3" t="s">
        <v>4</v>
      </c>
      <c r="B4" s="3" t="s">
        <v>7</v>
      </c>
    </row>
    <row r="5" spans="1:2" x14ac:dyDescent="0.2">
      <c r="A5" s="3" t="s">
        <v>7</v>
      </c>
      <c r="B5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Biomasses</vt:lpstr>
      <vt:lpstr>Landings</vt:lpstr>
      <vt:lpstr>Input.parameters</vt:lpstr>
      <vt:lpstr>Trophic.flows</vt:lpstr>
      <vt:lpstr>Biomasses.mini</vt:lpstr>
      <vt:lpstr>Landings.mini</vt:lpstr>
      <vt:lpstr>Input.parameters.mini</vt:lpstr>
      <vt:lpstr>Trophic.flows.mini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Planque</dc:creator>
  <cp:lastModifiedBy>Benjamin Planque</cp:lastModifiedBy>
  <dcterms:created xsi:type="dcterms:W3CDTF">2019-07-30T11:14:53Z</dcterms:created>
  <dcterms:modified xsi:type="dcterms:W3CDTF">2019-08-02T10:42:52Z</dcterms:modified>
</cp:coreProperties>
</file>